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55" windowWidth="15480" windowHeight="9435" activeTab="8"/>
  </bookViews>
  <sheets>
    <sheet name="прил1" sheetId="11" r:id="rId1"/>
    <sheet name="прил2" sheetId="10" r:id="rId2"/>
    <sheet name="прил 3" sheetId="15" r:id="rId3"/>
    <sheet name="прил4 " sheetId="13" r:id="rId4"/>
    <sheet name="прил5" sheetId="14" r:id="rId5"/>
    <sheet name="прил 6" sheetId="16" r:id="rId6"/>
    <sheet name="прил 7" sheetId="17" r:id="rId7"/>
    <sheet name="прил 8" sheetId="18" r:id="rId8"/>
    <sheet name="прил 9" sheetId="19" r:id="rId9"/>
  </sheets>
  <definedNames>
    <definedName name="_xlnm.Print_Area" localSheetId="2">'прил 3'!$A$1:$I$277</definedName>
    <definedName name="_xlnm.Print_Area" localSheetId="0">прил1!$A$1:$E$32</definedName>
    <definedName name="_xlnm.Print_Area" localSheetId="1">прил2!$A$1:$E$59</definedName>
    <definedName name="_xlnm.Print_Area" localSheetId="3">'прил4 '!$A$1:$J$285</definedName>
  </definedNames>
  <calcPr calcId="125725"/>
</workbook>
</file>

<file path=xl/calcChain.xml><?xml version="1.0" encoding="utf-8"?>
<calcChain xmlns="http://schemas.openxmlformats.org/spreadsheetml/2006/main">
  <c r="E67" i="14"/>
  <c r="E64"/>
  <c r="E63"/>
  <c r="E61"/>
  <c r="E60"/>
  <c r="E59"/>
  <c r="E57"/>
  <c r="H67" i="13"/>
  <c r="H64"/>
  <c r="H63"/>
  <c r="H61"/>
  <c r="H60"/>
  <c r="H59"/>
  <c r="H57"/>
  <c r="E23" i="14"/>
  <c r="E52"/>
  <c r="H52" i="13"/>
  <c r="H23"/>
  <c r="G67" i="15"/>
  <c r="G57"/>
  <c r="G52"/>
  <c r="G23"/>
  <c r="G22"/>
  <c r="G21"/>
  <c r="G20"/>
  <c r="G19"/>
  <c r="H13"/>
  <c r="I12"/>
  <c r="H12"/>
  <c r="H174"/>
  <c r="I174"/>
  <c r="H192"/>
  <c r="I192"/>
  <c r="J12" i="13"/>
  <c r="I12"/>
  <c r="I192"/>
  <c r="J192"/>
  <c r="F184" i="14"/>
  <c r="G184"/>
  <c r="E82"/>
  <c r="G64"/>
  <c r="F64"/>
  <c r="F63"/>
  <c r="G63"/>
  <c r="G61"/>
  <c r="F61"/>
  <c r="F60"/>
  <c r="F59"/>
  <c r="G60"/>
  <c r="G59"/>
  <c r="H83" i="13"/>
  <c r="H185" i="15"/>
  <c r="I185"/>
  <c r="G82"/>
  <c r="H82" i="13"/>
  <c r="H81"/>
  <c r="H80"/>
  <c r="H79"/>
  <c r="H78"/>
  <c r="J64"/>
  <c r="I64"/>
  <c r="I63"/>
  <c r="J63"/>
  <c r="J61"/>
  <c r="I61"/>
  <c r="I60"/>
  <c r="I59"/>
  <c r="J60"/>
  <c r="J59"/>
  <c r="H50"/>
  <c r="H49"/>
  <c r="H48"/>
  <c r="H47"/>
  <c r="G76" i="15"/>
  <c r="G50"/>
  <c r="G49"/>
  <c r="G48"/>
  <c r="G47"/>
  <c r="D16" i="10"/>
  <c r="E16"/>
  <c r="C16"/>
  <c r="E28" i="17"/>
  <c r="D28"/>
  <c r="C28"/>
  <c r="F18"/>
  <c r="D18"/>
  <c r="C18"/>
  <c r="C28" i="16"/>
  <c r="C18"/>
  <c r="F50" i="14"/>
  <c r="F49"/>
  <c r="F48"/>
  <c r="F47"/>
  <c r="G50"/>
  <c r="G49"/>
  <c r="G48"/>
  <c r="G47"/>
  <c r="E50"/>
  <c r="E49"/>
  <c r="E48"/>
  <c r="E47"/>
  <c r="J50" i="13"/>
  <c r="J49"/>
  <c r="J48"/>
  <c r="J47"/>
  <c r="I50"/>
  <c r="I49"/>
  <c r="I48"/>
  <c r="I47"/>
  <c r="H50" i="15"/>
  <c r="H49"/>
  <c r="H48"/>
  <c r="H47"/>
  <c r="I50"/>
  <c r="I49"/>
  <c r="I48"/>
  <c r="I47"/>
  <c r="E278" i="14"/>
  <c r="E276"/>
  <c r="E275"/>
  <c r="E274"/>
  <c r="E273"/>
  <c r="E271"/>
  <c r="G262"/>
  <c r="F262"/>
  <c r="E262"/>
  <c r="G260"/>
  <c r="F260"/>
  <c r="E260"/>
  <c r="G258"/>
  <c r="G256"/>
  <c r="G255"/>
  <c r="G254"/>
  <c r="F258"/>
  <c r="F257"/>
  <c r="E258"/>
  <c r="E256"/>
  <c r="E255"/>
  <c r="E254"/>
  <c r="G257"/>
  <c r="E257"/>
  <c r="F256"/>
  <c r="F255"/>
  <c r="F254"/>
  <c r="G251"/>
  <c r="G250"/>
  <c r="G249"/>
  <c r="G248"/>
  <c r="G247"/>
  <c r="G246"/>
  <c r="F251"/>
  <c r="F250"/>
  <c r="F249"/>
  <c r="F248"/>
  <c r="F247"/>
  <c r="F246"/>
  <c r="E251"/>
  <c r="E250"/>
  <c r="E249"/>
  <c r="E248"/>
  <c r="E247"/>
  <c r="E246"/>
  <c r="G242"/>
  <c r="F242"/>
  <c r="E242"/>
  <c r="G238"/>
  <c r="F238"/>
  <c r="F237"/>
  <c r="F234"/>
  <c r="E238"/>
  <c r="G237"/>
  <c r="E237"/>
  <c r="G235"/>
  <c r="F235"/>
  <c r="E235"/>
  <c r="G234"/>
  <c r="E234"/>
  <c r="G232"/>
  <c r="F232"/>
  <c r="E232"/>
  <c r="G230"/>
  <c r="F230"/>
  <c r="E230"/>
  <c r="G228"/>
  <c r="F228"/>
  <c r="E228"/>
  <c r="E225"/>
  <c r="G225"/>
  <c r="F225"/>
  <c r="G223"/>
  <c r="F223"/>
  <c r="F220"/>
  <c r="F219"/>
  <c r="F218"/>
  <c r="F217"/>
  <c r="F216"/>
  <c r="E223"/>
  <c r="E221"/>
  <c r="G220"/>
  <c r="G219"/>
  <c r="G218"/>
  <c r="G217"/>
  <c r="G216"/>
  <c r="G214"/>
  <c r="F214"/>
  <c r="F213"/>
  <c r="F212"/>
  <c r="F211"/>
  <c r="F210"/>
  <c r="F209"/>
  <c r="E214"/>
  <c r="G213"/>
  <c r="G212"/>
  <c r="G211"/>
  <c r="G210"/>
  <c r="G209"/>
  <c r="E213"/>
  <c r="E212"/>
  <c r="E211"/>
  <c r="E210"/>
  <c r="E209"/>
  <c r="G205"/>
  <c r="F205"/>
  <c r="E205"/>
  <c r="G202"/>
  <c r="G201"/>
  <c r="F202"/>
  <c r="E202"/>
  <c r="E201"/>
  <c r="F201"/>
  <c r="G196"/>
  <c r="G195"/>
  <c r="F196"/>
  <c r="E196"/>
  <c r="E195"/>
  <c r="F195"/>
  <c r="G193"/>
  <c r="G192"/>
  <c r="G191"/>
  <c r="G190"/>
  <c r="F193"/>
  <c r="F192"/>
  <c r="F191"/>
  <c r="F190"/>
  <c r="F144"/>
  <c r="E193"/>
  <c r="E192"/>
  <c r="E191"/>
  <c r="E190"/>
  <c r="G188"/>
  <c r="F188"/>
  <c r="F187"/>
  <c r="E188"/>
  <c r="G187"/>
  <c r="E187"/>
  <c r="E185"/>
  <c r="E184"/>
  <c r="E176"/>
  <c r="E175"/>
  <c r="E174"/>
  <c r="E144"/>
  <c r="G171"/>
  <c r="F171"/>
  <c r="E171"/>
  <c r="G170"/>
  <c r="F170"/>
  <c r="E170"/>
  <c r="G169"/>
  <c r="F169"/>
  <c r="E169"/>
  <c r="G165"/>
  <c r="G164"/>
  <c r="F165"/>
  <c r="E165"/>
  <c r="E164"/>
  <c r="F164"/>
  <c r="G161"/>
  <c r="F161"/>
  <c r="E161"/>
  <c r="G156"/>
  <c r="F156"/>
  <c r="E156"/>
  <c r="G154"/>
  <c r="G153"/>
  <c r="G152"/>
  <c r="G151"/>
  <c r="F154"/>
  <c r="E154"/>
  <c r="E153"/>
  <c r="E152"/>
  <c r="E151"/>
  <c r="F153"/>
  <c r="F152"/>
  <c r="F151"/>
  <c r="G144"/>
  <c r="G142"/>
  <c r="F142"/>
  <c r="F141"/>
  <c r="F140"/>
  <c r="E142"/>
  <c r="G141"/>
  <c r="G140"/>
  <c r="E141"/>
  <c r="E140"/>
  <c r="G138"/>
  <c r="F138"/>
  <c r="E138"/>
  <c r="G136"/>
  <c r="F136"/>
  <c r="F135"/>
  <c r="E136"/>
  <c r="G135"/>
  <c r="E135"/>
  <c r="G133"/>
  <c r="F133"/>
  <c r="F132"/>
  <c r="F131"/>
  <c r="E133"/>
  <c r="G132"/>
  <c r="G131"/>
  <c r="E132"/>
  <c r="E131"/>
  <c r="G129"/>
  <c r="F129"/>
  <c r="E129"/>
  <c r="G127"/>
  <c r="F127"/>
  <c r="F126"/>
  <c r="E127"/>
  <c r="G126"/>
  <c r="E126"/>
  <c r="G124"/>
  <c r="F124"/>
  <c r="F123"/>
  <c r="F122"/>
  <c r="F121"/>
  <c r="E124"/>
  <c r="G123"/>
  <c r="G122"/>
  <c r="G121"/>
  <c r="E123"/>
  <c r="E122"/>
  <c r="E121"/>
  <c r="G118"/>
  <c r="F118"/>
  <c r="F117"/>
  <c r="E118"/>
  <c r="G117"/>
  <c r="E117"/>
  <c r="G114"/>
  <c r="F114"/>
  <c r="F113"/>
  <c r="E114"/>
  <c r="G113"/>
  <c r="E113"/>
  <c r="G112"/>
  <c r="F112"/>
  <c r="E112"/>
  <c r="G110"/>
  <c r="G109"/>
  <c r="F110"/>
  <c r="E110"/>
  <c r="E109"/>
  <c r="E102"/>
  <c r="F109"/>
  <c r="G106"/>
  <c r="F106"/>
  <c r="E106"/>
  <c r="G104"/>
  <c r="F104"/>
  <c r="F103"/>
  <c r="E104"/>
  <c r="G103"/>
  <c r="E103"/>
  <c r="G100"/>
  <c r="G99"/>
  <c r="G98"/>
  <c r="G97"/>
  <c r="G96"/>
  <c r="F100"/>
  <c r="E100"/>
  <c r="E99"/>
  <c r="E98"/>
  <c r="E97"/>
  <c r="E96"/>
  <c r="F99"/>
  <c r="F98"/>
  <c r="F97"/>
  <c r="F96"/>
  <c r="G94"/>
  <c r="F94"/>
  <c r="F93"/>
  <c r="F92"/>
  <c r="F87"/>
  <c r="F86"/>
  <c r="F85"/>
  <c r="E94"/>
  <c r="G93"/>
  <c r="G92"/>
  <c r="E93"/>
  <c r="E92"/>
  <c r="G90"/>
  <c r="G89"/>
  <c r="G88"/>
  <c r="F90"/>
  <c r="E90"/>
  <c r="E89"/>
  <c r="E88"/>
  <c r="F89"/>
  <c r="F88"/>
  <c r="G82"/>
  <c r="G81"/>
  <c r="G80"/>
  <c r="G79"/>
  <c r="G78"/>
  <c r="F82"/>
  <c r="F81"/>
  <c r="F80"/>
  <c r="F79"/>
  <c r="F78"/>
  <c r="E81"/>
  <c r="E80"/>
  <c r="E79"/>
  <c r="E78"/>
  <c r="G76"/>
  <c r="E76"/>
  <c r="G73"/>
  <c r="F73"/>
  <c r="F72"/>
  <c r="E73"/>
  <c r="G72"/>
  <c r="E72"/>
  <c r="G70"/>
  <c r="F70"/>
  <c r="F69"/>
  <c r="F68"/>
  <c r="E70"/>
  <c r="E69"/>
  <c r="E68"/>
  <c r="G69"/>
  <c r="G68"/>
  <c r="G55"/>
  <c r="F55"/>
  <c r="F54"/>
  <c r="F53"/>
  <c r="E55"/>
  <c r="E54"/>
  <c r="E53"/>
  <c r="G54"/>
  <c r="G53"/>
  <c r="G40"/>
  <c r="G39"/>
  <c r="G38"/>
  <c r="G37"/>
  <c r="F40"/>
  <c r="E40"/>
  <c r="E39"/>
  <c r="E38"/>
  <c r="E37"/>
  <c r="F39"/>
  <c r="F38"/>
  <c r="F37"/>
  <c r="G35"/>
  <c r="G34"/>
  <c r="G33"/>
  <c r="G32"/>
  <c r="F35"/>
  <c r="E35"/>
  <c r="E34"/>
  <c r="E33"/>
  <c r="E32"/>
  <c r="F34"/>
  <c r="F33"/>
  <c r="F32"/>
  <c r="G29"/>
  <c r="G28"/>
  <c r="G27"/>
  <c r="G26"/>
  <c r="F29"/>
  <c r="E29"/>
  <c r="E28"/>
  <c r="E27"/>
  <c r="E26"/>
  <c r="F28"/>
  <c r="F27"/>
  <c r="F26"/>
  <c r="G22"/>
  <c r="G21"/>
  <c r="G20"/>
  <c r="G19"/>
  <c r="F22"/>
  <c r="F21"/>
  <c r="F20"/>
  <c r="F19"/>
  <c r="E22"/>
  <c r="E21"/>
  <c r="E20"/>
  <c r="E19"/>
  <c r="G17"/>
  <c r="G16"/>
  <c r="G15"/>
  <c r="G14"/>
  <c r="F17"/>
  <c r="E17"/>
  <c r="E16"/>
  <c r="E15"/>
  <c r="E14"/>
  <c r="F16"/>
  <c r="F15"/>
  <c r="F14"/>
  <c r="G270" i="15"/>
  <c r="G268"/>
  <c r="G267"/>
  <c r="G266"/>
  <c r="G265"/>
  <c r="G263"/>
  <c r="I254"/>
  <c r="H254"/>
  <c r="G254"/>
  <c r="I252"/>
  <c r="H252"/>
  <c r="G252"/>
  <c r="I249"/>
  <c r="I248"/>
  <c r="I247"/>
  <c r="I246"/>
  <c r="I245"/>
  <c r="I244"/>
  <c r="H249"/>
  <c r="G249"/>
  <c r="G248"/>
  <c r="G247"/>
  <c r="G246"/>
  <c r="G245"/>
  <c r="G244"/>
  <c r="H248"/>
  <c r="H247"/>
  <c r="H246"/>
  <c r="H245"/>
  <c r="H244"/>
  <c r="J246"/>
  <c r="J245"/>
  <c r="I240"/>
  <c r="H240"/>
  <c r="G240"/>
  <c r="I236"/>
  <c r="H236"/>
  <c r="H235"/>
  <c r="H232"/>
  <c r="G236"/>
  <c r="I235"/>
  <c r="G235"/>
  <c r="I233"/>
  <c r="H233"/>
  <c r="G233"/>
  <c r="I232"/>
  <c r="G232"/>
  <c r="I230"/>
  <c r="H230"/>
  <c r="G230"/>
  <c r="I228"/>
  <c r="H228"/>
  <c r="G228"/>
  <c r="I225"/>
  <c r="H225"/>
  <c r="G225"/>
  <c r="I223"/>
  <c r="I220"/>
  <c r="I219"/>
  <c r="I218"/>
  <c r="I217"/>
  <c r="I216"/>
  <c r="H223"/>
  <c r="H220"/>
  <c r="H219"/>
  <c r="H218"/>
  <c r="H217"/>
  <c r="H216"/>
  <c r="G223"/>
  <c r="G221"/>
  <c r="G220"/>
  <c r="G219"/>
  <c r="G218"/>
  <c r="G217"/>
  <c r="G216"/>
  <c r="I214"/>
  <c r="I213"/>
  <c r="I212"/>
  <c r="I211"/>
  <c r="I210"/>
  <c r="I209"/>
  <c r="H214"/>
  <c r="G214"/>
  <c r="G213"/>
  <c r="G212"/>
  <c r="G211"/>
  <c r="G210"/>
  <c r="G209"/>
  <c r="H213"/>
  <c r="H212"/>
  <c r="H211"/>
  <c r="H210"/>
  <c r="H209"/>
  <c r="I205"/>
  <c r="H205"/>
  <c r="G205"/>
  <c r="I202"/>
  <c r="H202"/>
  <c r="H201"/>
  <c r="G202"/>
  <c r="I201"/>
  <c r="G201"/>
  <c r="I196"/>
  <c r="H196"/>
  <c r="H195"/>
  <c r="G196"/>
  <c r="I195"/>
  <c r="G195"/>
  <c r="I193"/>
  <c r="H193"/>
  <c r="H144"/>
  <c r="G193"/>
  <c r="G192"/>
  <c r="G176"/>
  <c r="G175"/>
  <c r="G174"/>
  <c r="G144"/>
  <c r="I191"/>
  <c r="H191"/>
  <c r="H190"/>
  <c r="I190"/>
  <c r="I188"/>
  <c r="I187"/>
  <c r="H188"/>
  <c r="G188"/>
  <c r="G187"/>
  <c r="H187"/>
  <c r="I184"/>
  <c r="I176"/>
  <c r="I175"/>
  <c r="G185"/>
  <c r="G184"/>
  <c r="H184"/>
  <c r="H176"/>
  <c r="H175"/>
  <c r="I171"/>
  <c r="H171"/>
  <c r="H170"/>
  <c r="H169"/>
  <c r="G171"/>
  <c r="I170"/>
  <c r="I169"/>
  <c r="G170"/>
  <c r="G169"/>
  <c r="I165"/>
  <c r="I164"/>
  <c r="H165"/>
  <c r="G165"/>
  <c r="G164"/>
  <c r="H164"/>
  <c r="I161"/>
  <c r="H161"/>
  <c r="G161"/>
  <c r="I156"/>
  <c r="H156"/>
  <c r="G156"/>
  <c r="I154"/>
  <c r="I153"/>
  <c r="I152"/>
  <c r="I151"/>
  <c r="H154"/>
  <c r="G154"/>
  <c r="G153"/>
  <c r="G152"/>
  <c r="G151"/>
  <c r="H153"/>
  <c r="H152"/>
  <c r="H151"/>
  <c r="I144"/>
  <c r="I142"/>
  <c r="H142"/>
  <c r="H141"/>
  <c r="H140"/>
  <c r="G142"/>
  <c r="I141"/>
  <c r="I140"/>
  <c r="G141"/>
  <c r="G140"/>
  <c r="I138"/>
  <c r="H138"/>
  <c r="G138"/>
  <c r="I136"/>
  <c r="H136"/>
  <c r="H135"/>
  <c r="G136"/>
  <c r="I135"/>
  <c r="G135"/>
  <c r="I133"/>
  <c r="H133"/>
  <c r="H132"/>
  <c r="G133"/>
  <c r="I132"/>
  <c r="I131"/>
  <c r="G132"/>
  <c r="G131"/>
  <c r="I129"/>
  <c r="H129"/>
  <c r="G129"/>
  <c r="I127"/>
  <c r="H127"/>
  <c r="H126"/>
  <c r="G127"/>
  <c r="I126"/>
  <c r="G126"/>
  <c r="I124"/>
  <c r="H124"/>
  <c r="H123"/>
  <c r="H122"/>
  <c r="H121"/>
  <c r="G124"/>
  <c r="I123"/>
  <c r="I122"/>
  <c r="I121"/>
  <c r="G123"/>
  <c r="G122"/>
  <c r="G121"/>
  <c r="I118"/>
  <c r="H118"/>
  <c r="H117"/>
  <c r="G118"/>
  <c r="I117"/>
  <c r="G117"/>
  <c r="I114"/>
  <c r="H114"/>
  <c r="H113"/>
  <c r="G114"/>
  <c r="I113"/>
  <c r="G113"/>
  <c r="I112"/>
  <c r="H112"/>
  <c r="G112"/>
  <c r="I110"/>
  <c r="I109"/>
  <c r="H110"/>
  <c r="G110"/>
  <c r="G109"/>
  <c r="G102"/>
  <c r="H109"/>
  <c r="I106"/>
  <c r="H106"/>
  <c r="G106"/>
  <c r="I104"/>
  <c r="H104"/>
  <c r="H103"/>
  <c r="G104"/>
  <c r="I103"/>
  <c r="G103"/>
  <c r="I100"/>
  <c r="I99"/>
  <c r="I98"/>
  <c r="I97"/>
  <c r="I96"/>
  <c r="H100"/>
  <c r="G100"/>
  <c r="G99"/>
  <c r="G98"/>
  <c r="G97"/>
  <c r="G96"/>
  <c r="H99"/>
  <c r="H98"/>
  <c r="H97"/>
  <c r="H96"/>
  <c r="I94"/>
  <c r="H94"/>
  <c r="H93"/>
  <c r="H92"/>
  <c r="G94"/>
  <c r="I93"/>
  <c r="I92"/>
  <c r="G93"/>
  <c r="G92"/>
  <c r="I90"/>
  <c r="I89"/>
  <c r="I88"/>
  <c r="I87"/>
  <c r="I86"/>
  <c r="I85"/>
  <c r="H90"/>
  <c r="G90"/>
  <c r="G89"/>
  <c r="G88"/>
  <c r="H89"/>
  <c r="H88"/>
  <c r="H87"/>
  <c r="H86"/>
  <c r="H85"/>
  <c r="I82"/>
  <c r="I81"/>
  <c r="I80"/>
  <c r="I79"/>
  <c r="I78"/>
  <c r="H82"/>
  <c r="G81"/>
  <c r="G80"/>
  <c r="G79"/>
  <c r="G78"/>
  <c r="H81"/>
  <c r="H80"/>
  <c r="H79"/>
  <c r="H78"/>
  <c r="I76"/>
  <c r="H76"/>
  <c r="I73"/>
  <c r="I72"/>
  <c r="H73"/>
  <c r="G73"/>
  <c r="G72"/>
  <c r="H72"/>
  <c r="I70"/>
  <c r="I69"/>
  <c r="I68"/>
  <c r="H70"/>
  <c r="H69"/>
  <c r="H68"/>
  <c r="G70"/>
  <c r="G69"/>
  <c r="G68"/>
  <c r="I64"/>
  <c r="H64"/>
  <c r="H63"/>
  <c r="G64"/>
  <c r="I63"/>
  <c r="G63"/>
  <c r="I61"/>
  <c r="H61"/>
  <c r="H60"/>
  <c r="H59"/>
  <c r="G61"/>
  <c r="I60"/>
  <c r="I59"/>
  <c r="G60"/>
  <c r="G59"/>
  <c r="G55"/>
  <c r="G54"/>
  <c r="I55"/>
  <c r="I54"/>
  <c r="I53"/>
  <c r="H55"/>
  <c r="H54"/>
  <c r="H53"/>
  <c r="I40"/>
  <c r="H40"/>
  <c r="H39"/>
  <c r="H38"/>
  <c r="H37"/>
  <c r="G40"/>
  <c r="I39"/>
  <c r="I38"/>
  <c r="I37"/>
  <c r="G39"/>
  <c r="G38"/>
  <c r="G37"/>
  <c r="I35"/>
  <c r="H35"/>
  <c r="H34"/>
  <c r="H33"/>
  <c r="H32"/>
  <c r="G35"/>
  <c r="I34"/>
  <c r="I33"/>
  <c r="I32"/>
  <c r="G34"/>
  <c r="G33"/>
  <c r="G32"/>
  <c r="I29"/>
  <c r="H29"/>
  <c r="H28"/>
  <c r="H27"/>
  <c r="H26"/>
  <c r="G29"/>
  <c r="I28"/>
  <c r="I27"/>
  <c r="I26"/>
  <c r="G28"/>
  <c r="G27"/>
  <c r="G26"/>
  <c r="I22"/>
  <c r="I21"/>
  <c r="I20"/>
  <c r="I19"/>
  <c r="I13"/>
  <c r="H22"/>
  <c r="H21"/>
  <c r="H20"/>
  <c r="H19"/>
  <c r="J20"/>
  <c r="I17"/>
  <c r="I16"/>
  <c r="I15"/>
  <c r="I14"/>
  <c r="H17"/>
  <c r="H16"/>
  <c r="H15"/>
  <c r="H14"/>
  <c r="G17"/>
  <c r="G16"/>
  <c r="G15"/>
  <c r="G14"/>
  <c r="E66" i="10"/>
  <c r="D66"/>
  <c r="D65"/>
  <c r="C66"/>
  <c r="E65"/>
  <c r="C65"/>
  <c r="C62"/>
  <c r="C60"/>
  <c r="E58"/>
  <c r="D58"/>
  <c r="D57"/>
  <c r="C58"/>
  <c r="E57"/>
  <c r="E48"/>
  <c r="E47"/>
  <c r="C57"/>
  <c r="E55"/>
  <c r="D55"/>
  <c r="D54"/>
  <c r="C55"/>
  <c r="E54"/>
  <c r="C54"/>
  <c r="E52"/>
  <c r="D52"/>
  <c r="D49"/>
  <c r="C52"/>
  <c r="E50"/>
  <c r="E49"/>
  <c r="D50"/>
  <c r="C50"/>
  <c r="C49"/>
  <c r="E45"/>
  <c r="D45"/>
  <c r="C45"/>
  <c r="E40"/>
  <c r="D40"/>
  <c r="D39"/>
  <c r="D38"/>
  <c r="C40"/>
  <c r="E39"/>
  <c r="E38"/>
  <c r="C39"/>
  <c r="C38"/>
  <c r="E36"/>
  <c r="E35"/>
  <c r="E34"/>
  <c r="D36"/>
  <c r="D35"/>
  <c r="D34"/>
  <c r="C36"/>
  <c r="C35"/>
  <c r="C34"/>
  <c r="E32"/>
  <c r="D32"/>
  <c r="D31"/>
  <c r="C32"/>
  <c r="E31"/>
  <c r="C31"/>
  <c r="E29"/>
  <c r="D29"/>
  <c r="C29"/>
  <c r="E27"/>
  <c r="E26"/>
  <c r="D27"/>
  <c r="C27"/>
  <c r="C26"/>
  <c r="C23"/>
  <c r="E24"/>
  <c r="D24"/>
  <c r="C24"/>
  <c r="E20"/>
  <c r="E19"/>
  <c r="D20"/>
  <c r="D19"/>
  <c r="C20"/>
  <c r="C19"/>
  <c r="E15"/>
  <c r="C15"/>
  <c r="D15"/>
  <c r="E31" i="11"/>
  <c r="D31"/>
  <c r="D30"/>
  <c r="D29"/>
  <c r="C31"/>
  <c r="E30"/>
  <c r="C30"/>
  <c r="E29"/>
  <c r="C29"/>
  <c r="E27"/>
  <c r="D27"/>
  <c r="D26"/>
  <c r="D25"/>
  <c r="C27"/>
  <c r="E26"/>
  <c r="E25"/>
  <c r="E24"/>
  <c r="C26"/>
  <c r="C25"/>
  <c r="C24"/>
  <c r="E22"/>
  <c r="D22"/>
  <c r="C22"/>
  <c r="E20"/>
  <c r="E19"/>
  <c r="D20"/>
  <c r="C20"/>
  <c r="C19"/>
  <c r="D19"/>
  <c r="E17"/>
  <c r="D17"/>
  <c r="C17"/>
  <c r="E15"/>
  <c r="D15"/>
  <c r="C15"/>
  <c r="E14"/>
  <c r="D14"/>
  <c r="C14"/>
  <c r="E13"/>
  <c r="D13"/>
  <c r="C13"/>
  <c r="H278" i="13"/>
  <c r="H276"/>
  <c r="H275"/>
  <c r="H274"/>
  <c r="H273"/>
  <c r="H271"/>
  <c r="J262"/>
  <c r="I262"/>
  <c r="H262"/>
  <c r="J260"/>
  <c r="J256"/>
  <c r="J255"/>
  <c r="J254"/>
  <c r="I260"/>
  <c r="H260"/>
  <c r="H256"/>
  <c r="H255"/>
  <c r="H254"/>
  <c r="J258"/>
  <c r="I258"/>
  <c r="I257"/>
  <c r="H258"/>
  <c r="J257"/>
  <c r="H257"/>
  <c r="I256"/>
  <c r="I255"/>
  <c r="I254"/>
  <c r="J251"/>
  <c r="J250"/>
  <c r="J249"/>
  <c r="J248"/>
  <c r="J247"/>
  <c r="J246"/>
  <c r="I251"/>
  <c r="H251"/>
  <c r="H250"/>
  <c r="H249"/>
  <c r="H248"/>
  <c r="H247"/>
  <c r="H246"/>
  <c r="I250"/>
  <c r="I249"/>
  <c r="I248"/>
  <c r="I247"/>
  <c r="I246"/>
  <c r="J242"/>
  <c r="I242"/>
  <c r="H242"/>
  <c r="J238"/>
  <c r="I238"/>
  <c r="I237"/>
  <c r="I234"/>
  <c r="H238"/>
  <c r="J237"/>
  <c r="H237"/>
  <c r="J235"/>
  <c r="I235"/>
  <c r="H235"/>
  <c r="J234"/>
  <c r="H234"/>
  <c r="J232"/>
  <c r="I232"/>
  <c r="H232"/>
  <c r="J230"/>
  <c r="I230"/>
  <c r="H230"/>
  <c r="J228"/>
  <c r="I228"/>
  <c r="H228"/>
  <c r="H225"/>
  <c r="J225"/>
  <c r="J220"/>
  <c r="J219"/>
  <c r="J218"/>
  <c r="J217"/>
  <c r="J216"/>
  <c r="I225"/>
  <c r="J223"/>
  <c r="I223"/>
  <c r="H223"/>
  <c r="J221"/>
  <c r="I221"/>
  <c r="I220"/>
  <c r="I219"/>
  <c r="I218"/>
  <c r="I217"/>
  <c r="I216"/>
  <c r="H221"/>
  <c r="H220"/>
  <c r="H219"/>
  <c r="H218"/>
  <c r="H217"/>
  <c r="H216"/>
  <c r="J214"/>
  <c r="I214"/>
  <c r="I213"/>
  <c r="I212"/>
  <c r="I211"/>
  <c r="I210"/>
  <c r="I209"/>
  <c r="H214"/>
  <c r="J213"/>
  <c r="J212"/>
  <c r="J211"/>
  <c r="J210"/>
  <c r="J209"/>
  <c r="H213"/>
  <c r="H212"/>
  <c r="H211"/>
  <c r="H210"/>
  <c r="H209"/>
  <c r="J205"/>
  <c r="I205"/>
  <c r="H205"/>
  <c r="J202"/>
  <c r="J201"/>
  <c r="I202"/>
  <c r="H202"/>
  <c r="H201"/>
  <c r="I201"/>
  <c r="J196"/>
  <c r="J195"/>
  <c r="I196"/>
  <c r="H196"/>
  <c r="H195"/>
  <c r="I195"/>
  <c r="J193"/>
  <c r="J144"/>
  <c r="I193"/>
  <c r="H193"/>
  <c r="H192"/>
  <c r="J191"/>
  <c r="J190"/>
  <c r="I191"/>
  <c r="I190"/>
  <c r="J188"/>
  <c r="J187"/>
  <c r="I188"/>
  <c r="I187"/>
  <c r="H188"/>
  <c r="H187"/>
  <c r="H185"/>
  <c r="H184"/>
  <c r="J184"/>
  <c r="J176"/>
  <c r="J175"/>
  <c r="J174"/>
  <c r="I184"/>
  <c r="I176"/>
  <c r="I175"/>
  <c r="I174"/>
  <c r="J171"/>
  <c r="J170"/>
  <c r="J169"/>
  <c r="I171"/>
  <c r="H171"/>
  <c r="H170"/>
  <c r="H169"/>
  <c r="I170"/>
  <c r="I169"/>
  <c r="J165"/>
  <c r="I165"/>
  <c r="I164"/>
  <c r="H165"/>
  <c r="J164"/>
  <c r="H164"/>
  <c r="J161"/>
  <c r="I161"/>
  <c r="H161"/>
  <c r="J156"/>
  <c r="I156"/>
  <c r="H156"/>
  <c r="J154"/>
  <c r="I154"/>
  <c r="I153"/>
  <c r="I152"/>
  <c r="I151"/>
  <c r="H154"/>
  <c r="J153"/>
  <c r="J152"/>
  <c r="J151"/>
  <c r="H153"/>
  <c r="H152"/>
  <c r="H151"/>
  <c r="I144"/>
  <c r="J142"/>
  <c r="J141"/>
  <c r="J140"/>
  <c r="I142"/>
  <c r="H142"/>
  <c r="H141"/>
  <c r="H140"/>
  <c r="I141"/>
  <c r="I140"/>
  <c r="J138"/>
  <c r="I138"/>
  <c r="H138"/>
  <c r="J136"/>
  <c r="J135"/>
  <c r="I136"/>
  <c r="H136"/>
  <c r="H135"/>
  <c r="I135"/>
  <c r="J133"/>
  <c r="J132"/>
  <c r="J131"/>
  <c r="I133"/>
  <c r="H133"/>
  <c r="H132"/>
  <c r="H131"/>
  <c r="I132"/>
  <c r="I131"/>
  <c r="J129"/>
  <c r="I129"/>
  <c r="H129"/>
  <c r="J127"/>
  <c r="J126"/>
  <c r="I127"/>
  <c r="H127"/>
  <c r="H126"/>
  <c r="I126"/>
  <c r="J124"/>
  <c r="J123"/>
  <c r="J122"/>
  <c r="J121"/>
  <c r="I124"/>
  <c r="H124"/>
  <c r="H123"/>
  <c r="H122"/>
  <c r="H121"/>
  <c r="I123"/>
  <c r="I122"/>
  <c r="I121"/>
  <c r="J118"/>
  <c r="J117"/>
  <c r="I118"/>
  <c r="H118"/>
  <c r="H117"/>
  <c r="I117"/>
  <c r="I116"/>
  <c r="J114"/>
  <c r="J113"/>
  <c r="I114"/>
  <c r="H114"/>
  <c r="H113"/>
  <c r="I113"/>
  <c r="J112"/>
  <c r="I112"/>
  <c r="H112"/>
  <c r="J110"/>
  <c r="I110"/>
  <c r="I109"/>
  <c r="H110"/>
  <c r="J109"/>
  <c r="H109"/>
  <c r="J106"/>
  <c r="I106"/>
  <c r="H106"/>
  <c r="J104"/>
  <c r="J103"/>
  <c r="I104"/>
  <c r="H104"/>
  <c r="H103"/>
  <c r="I103"/>
  <c r="H102"/>
  <c r="J100"/>
  <c r="I100"/>
  <c r="I99"/>
  <c r="I98"/>
  <c r="I97"/>
  <c r="I96"/>
  <c r="H100"/>
  <c r="J99"/>
  <c r="J98"/>
  <c r="J97"/>
  <c r="J96"/>
  <c r="H99"/>
  <c r="H98"/>
  <c r="H97"/>
  <c r="H96"/>
  <c r="J94"/>
  <c r="J93"/>
  <c r="J92"/>
  <c r="I94"/>
  <c r="H94"/>
  <c r="H93"/>
  <c r="H92"/>
  <c r="I93"/>
  <c r="I92"/>
  <c r="J90"/>
  <c r="I90"/>
  <c r="I89"/>
  <c r="I88"/>
  <c r="I87"/>
  <c r="I86"/>
  <c r="I85"/>
  <c r="H90"/>
  <c r="J89"/>
  <c r="J88"/>
  <c r="J87"/>
  <c r="J86"/>
  <c r="J85"/>
  <c r="H89"/>
  <c r="H88"/>
  <c r="J82"/>
  <c r="I82"/>
  <c r="I81"/>
  <c r="I80"/>
  <c r="I79"/>
  <c r="I78"/>
  <c r="J81"/>
  <c r="J80"/>
  <c r="J79"/>
  <c r="J78"/>
  <c r="J76"/>
  <c r="H76"/>
  <c r="H72"/>
  <c r="J73"/>
  <c r="J72"/>
  <c r="I73"/>
  <c r="H73"/>
  <c r="I72"/>
  <c r="J70"/>
  <c r="J69"/>
  <c r="J68"/>
  <c r="I70"/>
  <c r="H70"/>
  <c r="H69"/>
  <c r="H68"/>
  <c r="I69"/>
  <c r="I68"/>
  <c r="J55"/>
  <c r="J54"/>
  <c r="J53"/>
  <c r="I55"/>
  <c r="H55"/>
  <c r="H54"/>
  <c r="H53"/>
  <c r="I54"/>
  <c r="I53"/>
  <c r="J40"/>
  <c r="I40"/>
  <c r="I39"/>
  <c r="I38"/>
  <c r="I37"/>
  <c r="H40"/>
  <c r="J39"/>
  <c r="J38"/>
  <c r="J37"/>
  <c r="H39"/>
  <c r="H38"/>
  <c r="H37"/>
  <c r="J35"/>
  <c r="I35"/>
  <c r="I34"/>
  <c r="I33"/>
  <c r="I32"/>
  <c r="H35"/>
  <c r="J34"/>
  <c r="J33"/>
  <c r="J32"/>
  <c r="H34"/>
  <c r="H33"/>
  <c r="H32"/>
  <c r="J29"/>
  <c r="I29"/>
  <c r="I28"/>
  <c r="I27"/>
  <c r="I26"/>
  <c r="H29"/>
  <c r="J28"/>
  <c r="J27"/>
  <c r="J26"/>
  <c r="H28"/>
  <c r="H27"/>
  <c r="H26"/>
  <c r="J22"/>
  <c r="I22"/>
  <c r="I21"/>
  <c r="I20"/>
  <c r="I19"/>
  <c r="I13"/>
  <c r="I11"/>
  <c r="H22"/>
  <c r="J21"/>
  <c r="J20"/>
  <c r="J19"/>
  <c r="J13"/>
  <c r="H21"/>
  <c r="H20"/>
  <c r="H19"/>
  <c r="J17"/>
  <c r="J16"/>
  <c r="J15"/>
  <c r="J14"/>
  <c r="I17"/>
  <c r="I16"/>
  <c r="I15"/>
  <c r="I14"/>
  <c r="H17"/>
  <c r="H16"/>
  <c r="H15"/>
  <c r="H14"/>
  <c r="H87"/>
  <c r="H86"/>
  <c r="H85"/>
  <c r="I102"/>
  <c r="J116"/>
  <c r="J102"/>
  <c r="G87" i="15"/>
  <c r="G86"/>
  <c r="G85"/>
  <c r="I102"/>
  <c r="I116"/>
  <c r="H116"/>
  <c r="H102"/>
  <c r="H131"/>
  <c r="G53"/>
  <c r="D48" i="10"/>
  <c r="D47"/>
  <c r="C48"/>
  <c r="C47"/>
  <c r="D26"/>
  <c r="D23"/>
  <c r="E23"/>
  <c r="E14"/>
  <c r="E13"/>
  <c r="D14"/>
  <c r="D13"/>
  <c r="C14"/>
  <c r="C13"/>
  <c r="D24" i="11"/>
  <c r="I42" i="15"/>
  <c r="H42"/>
  <c r="E220" i="14"/>
  <c r="E219"/>
  <c r="E218"/>
  <c r="E217"/>
  <c r="E216"/>
  <c r="H176" i="13"/>
  <c r="H175"/>
  <c r="H174"/>
  <c r="H144"/>
  <c r="J42"/>
  <c r="I42"/>
  <c r="I11" i="15"/>
  <c r="H11"/>
  <c r="J11" i="13"/>
  <c r="H42"/>
  <c r="H13"/>
  <c r="H12"/>
  <c r="H11"/>
  <c r="G42" i="15"/>
  <c r="G13"/>
  <c r="G12"/>
  <c r="G11"/>
  <c r="E87" i="14"/>
  <c r="E86"/>
  <c r="E85"/>
  <c r="E42"/>
  <c r="G42"/>
  <c r="F42"/>
  <c r="F13"/>
  <c r="F12"/>
  <c r="F11"/>
  <c r="F176"/>
  <c r="F175"/>
  <c r="F174"/>
  <c r="E13"/>
  <c r="E12"/>
  <c r="E11"/>
  <c r="G13"/>
  <c r="G87"/>
  <c r="G86"/>
  <c r="G85"/>
  <c r="G116"/>
  <c r="G102"/>
  <c r="F116"/>
  <c r="F102"/>
  <c r="G176"/>
  <c r="G175"/>
  <c r="G174"/>
  <c r="G12"/>
  <c r="G11"/>
</calcChain>
</file>

<file path=xl/sharedStrings.xml><?xml version="1.0" encoding="utf-8"?>
<sst xmlns="http://schemas.openxmlformats.org/spreadsheetml/2006/main" count="3745" uniqueCount="627">
  <si>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</si>
  <si>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</si>
  <si>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</si>
  <si>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</si>
  <si>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</si>
  <si>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</si>
  <si>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</si>
  <si>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</si>
  <si>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</si>
  <si>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</si>
  <si>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</si>
  <si>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</si>
  <si>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</si>
  <si>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</si>
  <si>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</si>
  <si>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</si>
  <si>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</si>
  <si>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</si>
  <si>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</si>
  <si>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</si>
  <si>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</si>
  <si>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</si>
  <si>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</si>
  <si>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</si>
  <si>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</si>
  <si>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</si>
  <si>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</si>
  <si>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</si>
  <si>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</si>
  <si>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</si>
  <si>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</si>
  <si>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</si>
  <si>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</si>
  <si>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</si>
  <si>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</si>
  <si>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000 01  03  01  00  10  0000  810</t>
  </si>
  <si>
    <t>000 01  05  02  01  10  0000  510</t>
  </si>
  <si>
    <t>000 01  05  02  01  10  0000  610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</si>
  <si>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</si>
  <si>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</si>
  <si>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</si>
  <si>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</si>
  <si>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</si>
  <si>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</si>
  <si>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</si>
  <si>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</si>
  <si>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</si>
  <si>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</si>
  <si>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</si>
  <si>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</si>
  <si>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</si>
  <si>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</si>
  <si>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</si>
  <si>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</si>
  <si>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</si>
  <si>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</si>
  <si>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</si>
  <si>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</si>
  <si>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</si>
  <si>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</si>
  <si>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</si>
  <si>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</si>
  <si>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</si>
  <si>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</si>
  <si>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</si>
  <si>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</si>
  <si>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</si>
  <si>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</si>
  <si>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</si>
  <si>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</si>
  <si>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</si>
  <si>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</si>
  <si>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</si>
  <si>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</si>
  <si>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</si>
  <si>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</si>
  <si>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</si>
  <si>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</si>
  <si>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</si>
  <si>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</si>
  <si>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</si>
  <si>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</si>
  <si>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</si>
  <si>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</si>
  <si>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</si>
  <si>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</si>
  <si>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</si>
  <si>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</si>
  <si>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</si>
  <si>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</si>
  <si>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</si>
  <si>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Молодежная политика и оздоровление детей</t>
  </si>
  <si>
    <t>ФИЗИЧЕСКАЯ КУЛЬТУРА И СПОРТ</t>
  </si>
  <si>
    <t>11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</si>
  <si>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</si>
  <si>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</si>
  <si>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</si>
  <si>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</si>
  <si>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</si>
  <si>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</si>
  <si>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Мероприятия по благоустройству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</si>
  <si>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</si>
  <si>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</si>
  <si>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</si>
  <si>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</si>
  <si>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</si>
  <si>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</si>
  <si>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</si>
  <si>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</si>
  <si>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</si>
  <si>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</si>
  <si>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</si>
  <si>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</si>
  <si>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</si>
  <si>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</si>
  <si>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</si>
  <si>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16 0</t>
  </si>
  <si>
    <t>16 1</t>
  </si>
  <si>
    <t>1429</t>
  </si>
  <si>
    <t>Капитальные вложения  в объекты муниципальной собственности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</si>
  <si>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</si>
  <si>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</si>
  <si>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</si>
  <si>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</si>
  <si>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</si>
  <si>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</si>
  <si>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</si>
  <si>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</si>
  <si>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</si>
  <si>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</si>
  <si>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</si>
  <si>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</si>
  <si>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</si>
  <si>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</si>
  <si>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</si>
  <si>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</si>
  <si>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</si>
  <si>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</si>
  <si>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</si>
  <si>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</si>
  <si>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</si>
  <si>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</si>
  <si>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</si>
  <si>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 Глушковского района Курской области"Профилактика преступлений и иных правонарушений в _____________ком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</si>
  <si>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преступлений и иных правонарушений в _____________ком сельсовете  Глушковского района Курской области  на 2014-2016 годы"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</si>
  <si>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</si>
  <si>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</si>
  <si>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</si>
  <si>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</si>
  <si>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</si>
  <si>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700</t>
  </si>
  <si>
    <t>Обслуживание  государственного (муниципального ) долга</t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</si>
  <si>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</si>
  <si>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</si>
  <si>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</si>
  <si>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  <charset val="204"/>
      </rPr>
      <t xml:space="preserve"> </t>
    </r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</si>
  <si>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</si>
  <si>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</si>
  <si>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</si>
  <si>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</si>
  <si>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</si>
  <si>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>Строительство (реконструкция) автомобильных дорог общего пользования  местного значения .</t>
  </si>
  <si>
    <t xml:space="preserve">Бюджетные инвестиции </t>
  </si>
  <si>
    <t>Капитальный ремонт, ремонт и содержание автомобильных  дорог общего пользования местного значения.</t>
  </si>
  <si>
    <t>06 1 1427</t>
  </si>
  <si>
    <t>Мероприятия по обеспечению населения экологически чистой питьевой водой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</si>
  <si>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</si>
  <si>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</si>
  <si>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</si>
  <si>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</si>
  <si>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</si>
  <si>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</si>
  <si>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</si>
  <si>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</si>
  <si>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</si>
  <si>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</si>
  <si>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>04 0 0000</t>
  </si>
  <si>
    <t>04 1 0000</t>
  </si>
  <si>
    <t>04 1 1470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</si>
  <si>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</si>
  <si>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</si>
  <si>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07 1 9601</t>
  </si>
  <si>
    <t xml:space="preserve"> Обеспечение мероприятий по капитальному ремонту многоквартирных домов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</si>
  <si>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</si>
  <si>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</si>
  <si>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</si>
  <si>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</si>
  <si>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</si>
  <si>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</si>
  <si>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</si>
  <si>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</si>
  <si>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Проведение муниципальной политики в области имущественных и земельных отношений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</si>
  <si>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</si>
  <si>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</si>
  <si>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 xml:space="preserve">77 2 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</si>
  <si>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</si>
  <si>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</si>
  <si>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</si>
  <si>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</si>
  <si>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</si>
  <si>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</si>
  <si>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</si>
  <si>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</si>
  <si>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072</t>
  </si>
  <si>
    <t>1325</t>
  </si>
  <si>
    <t>Государственная поддержка молодых семей в улучшении жилищных условий на территории Курской области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</si>
  <si>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</si>
  <si>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</si>
  <si>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</si>
  <si>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</si>
  <si>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</si>
  <si>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</si>
  <si>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</si>
  <si>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</si>
  <si>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</si>
  <si>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</si>
  <si>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</si>
  <si>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</si>
  <si>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</si>
  <si>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</si>
  <si>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</si>
  <si>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</si>
  <si>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</si>
  <si>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76 1 00 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</si>
  <si>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</si>
  <si>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</si>
  <si>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</si>
  <si>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</si>
  <si>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</si>
  <si>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</si>
  <si>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</si>
  <si>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</si>
  <si>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</si>
  <si>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</si>
  <si>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>13 2 00 00000</t>
  </si>
  <si>
    <t xml:space="preserve">       13 2 02</t>
  </si>
  <si>
    <t>13 2 02 С1460</t>
  </si>
  <si>
    <t>Основное мероприятие "Развитие системы пожарной безопасности Курской области"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</si>
  <si>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</si>
  <si>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</si>
  <si>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</si>
  <si>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</si>
  <si>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</si>
  <si>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</si>
  <si>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</si>
  <si>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</si>
  <si>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</si>
  <si>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</si>
  <si>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</si>
  <si>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С1434</t>
  </si>
  <si>
    <t>05 1 01</t>
  </si>
  <si>
    <t>77 2 00  00000</t>
  </si>
  <si>
    <t>Мероприятия в области земельных отношений</t>
  </si>
  <si>
    <t>77 0 00 00000</t>
  </si>
  <si>
    <t>77 2 00 00000</t>
  </si>
  <si>
    <t>77 2 00 С1468</t>
  </si>
  <si>
    <t xml:space="preserve">77 2 00 С1468 </t>
  </si>
  <si>
    <t>77 2  00 П1416</t>
  </si>
  <si>
    <t>77 2 00 П1416</t>
  </si>
  <si>
    <t xml:space="preserve">     07 1 01</t>
  </si>
  <si>
    <t>07 0 00 00000</t>
  </si>
  <si>
    <t>07 1 00 00000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</si>
  <si>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</si>
  <si>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</si>
  <si>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</si>
  <si>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</si>
  <si>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08 0 00</t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</si>
  <si>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</si>
  <si>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</si>
  <si>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</si>
  <si>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</si>
  <si>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</si>
  <si>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</si>
  <si>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</si>
  <si>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</si>
  <si>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01 2 02 С1401</t>
  </si>
  <si>
    <t>01 2 02 П1442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</si>
  <si>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</si>
  <si>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</si>
  <si>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</si>
  <si>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</si>
  <si>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</si>
  <si>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</si>
  <si>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</si>
  <si>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  <charset val="204"/>
      </rPr>
      <t>1 01</t>
    </r>
  </si>
  <si>
    <t xml:space="preserve">        01 1 01 13330</t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</si>
  <si>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</si>
  <si>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</si>
  <si>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</si>
  <si>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</si>
  <si>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</si>
  <si>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</si>
  <si>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</si>
  <si>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</si>
  <si>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 xml:space="preserve">07 1 03 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</si>
  <si>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</si>
  <si>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</si>
  <si>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07 1 00</t>
  </si>
  <si>
    <t xml:space="preserve">     07 0 00</t>
  </si>
  <si>
    <t xml:space="preserve">      07 2 00</t>
  </si>
  <si>
    <t>Основное мероприятие "Расходы по ремонту и содержание водопроводной сети"</t>
  </si>
  <si>
    <t xml:space="preserve">      07 2 01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</si>
  <si>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</si>
  <si>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</si>
  <si>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 xml:space="preserve">     07 2 01</t>
  </si>
  <si>
    <t xml:space="preserve">    07 2 01</t>
  </si>
  <si>
    <t>07 2 01 П1417</t>
  </si>
  <si>
    <t>07 1 05</t>
  </si>
  <si>
    <t xml:space="preserve">     07  1 05</t>
  </si>
  <si>
    <t xml:space="preserve">   07 1 05</t>
  </si>
  <si>
    <t>П1457</t>
  </si>
  <si>
    <t>00 0 00 00000</t>
  </si>
  <si>
    <t>Осуществление переданных  полномочий по сбору и удалению твердых и жидких бытовых отходов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</si>
  <si>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</si>
  <si>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</si>
  <si>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</si>
  <si>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</si>
  <si>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</si>
  <si>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</si>
  <si>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</si>
  <si>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</si>
  <si>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</si>
  <si>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</si>
  <si>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</si>
  <si>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</si>
  <si>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</si>
  <si>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</si>
  <si>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</si>
  <si>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</si>
  <si>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 xml:space="preserve">       01 1 01 13330</t>
  </si>
  <si>
    <t>09 1 01</t>
  </si>
  <si>
    <t>С1437</t>
  </si>
  <si>
    <t xml:space="preserve">      09 1 01 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</si>
  <si>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</si>
  <si>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</si>
  <si>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</si>
  <si>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</si>
  <si>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</si>
  <si>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</si>
  <si>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 xml:space="preserve"> Муниципальная программа Карыжского сельсовета Глушковского района Курской области «Управление муниципальным имуществом и земельными ресурсами»</t>
  </si>
  <si>
    <t>Подпрограмма "Созданий  условий для обеспечения доступным и комфортным жильем  граждан Карыжского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Карыжского сельсовета Глушковского района Курской области"</t>
  </si>
  <si>
    <t>рублей.</t>
  </si>
  <si>
    <t xml:space="preserve">Муниципальная программа Коровяковского сельсовета Глушковского района Курской области "Обеспечение доступным  и комфортным жильем  и коммунальными услугами  граждан Коровяковского сельсовета Глушковского района Курской области </t>
  </si>
  <si>
    <t>Подпрограмма «Обеспечение качественными услугами ЖКХ населения Коровяковского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Коровяковского сельсовета Глушковского района Курской области"</t>
  </si>
  <si>
    <t>Муниципальная программа Коровяковскогокого сельсовета  Глушковского района Курской области «Охрана окружающей среды  в Коровяковском сельсовете  Глушковского района  Курской области на 2016 годы»</t>
  </si>
  <si>
    <t>Подпрограмма "Экология и чистая вода  Коровяковского сельсовета Глушковского района Курской области" муниципальной программы "Охрана окружающей среды Коровяковского сельсовета Глушковского района Курской области на 2016 год"</t>
  </si>
  <si>
    <t>06 0 00000</t>
  </si>
  <si>
    <t>основное мероприятия "Обеспечение населения экологически чистой питьевой водой"</t>
  </si>
  <si>
    <t>06 1 01 00000</t>
  </si>
  <si>
    <t>06 1 00  00000</t>
  </si>
  <si>
    <t>Осуществление переданных полномочий по проведению текущего ремонта оббектов водоснабжения муниципальной собственности</t>
  </si>
  <si>
    <t>07 200 00000</t>
  </si>
  <si>
    <t>Основное мероприятие "Осущесвление полномочий по созданию условий для развития социальной и инженерной инфаструктуры муниципальных образований"</t>
  </si>
  <si>
    <t>07 203 00000</t>
  </si>
  <si>
    <t>07 203 П1417</t>
  </si>
  <si>
    <t>Подпрограмма «Развитие сети автомобильных дорог"МО"» муниципальной программы  Коровяковского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</t>
  </si>
  <si>
    <t xml:space="preserve">Муниципальная программа Короавяковского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</si>
  <si>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>Подпрограмма "Созданий  условий для обеспечения доступным и комфортным жильем  граждан Коровяковского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Коровяковского сельсовета Глушковского района Курской области"</t>
  </si>
  <si>
    <t>Осуществление переданных полномочий на реализацию мероприятий по обеспечению жилбём молодых семей</t>
  </si>
  <si>
    <t>07 2 01 L0201</t>
  </si>
  <si>
    <t xml:space="preserve">Подпрограмма «Наследие» муниципальной программы "Развитие культуры Коровяковского сельсовета  Глушковского района Курской области «Развитие культуры в Коровяковском сельсовете  Глушковского района Курской области на 2016 год» </t>
  </si>
  <si>
    <t>Основное мероприятие "Развитие библиотечного дела в Коровяковском  сельсовете Глушковского района Курской области"</t>
  </si>
  <si>
    <t>Основное мероприятие "Организация ритуальных услуг и содержание мест захоронения"</t>
  </si>
  <si>
    <t>Инык межбюджетные трансферты на осуществление полномочий в области благоустройства</t>
  </si>
  <si>
    <t xml:space="preserve">07 1 02 </t>
  </si>
  <si>
    <t>Основное мероприятие "Поддержание в чистоте территории населённх пунктов муниципальных образований"</t>
  </si>
  <si>
    <t>Основное мероприятие "Энергосбережение и повышение энергетической эффективности в бюджетной сфере"</t>
  </si>
  <si>
    <t>06 1 01S3431</t>
  </si>
  <si>
    <t>06 1 01 S3431</t>
  </si>
  <si>
    <t xml:space="preserve">       01 2 02 П1442</t>
  </si>
  <si>
    <t xml:space="preserve">        01 2 02 П1442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</si>
  <si>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</si>
  <si>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к решению Собрания Депутатов  Алексеевского сельсовета</t>
  </si>
  <si>
    <t>Администрация Алексеевского сельсовета  Глушковского района Курской области</t>
  </si>
  <si>
    <t>Муниципальная программа Алексеевского сельсовета  Глушковского района Курской области «Энергосбережение и повышение энергетической эффективности  Алексеевского  сельсовета  Глушковского района Курской области на  2016год »</t>
  </si>
  <si>
    <t>Подпрограмма «Энергосбережение в МО» муниципальной программы «Энергосбережение и повышение энергетической эффективности Алексеевского сельсовета  Глушковского района Курской области на  2016 год»</t>
  </si>
  <si>
    <t>Муниципальная программа Алексеевского сельсовета  Глушковского района Курской области «Повышение эффективности работы с молодежью, развитие физической культуры и спорта в Алексеевском сельсовете  Глушковского района Курской области на 2016 год»</t>
  </si>
  <si>
    <t>Подпрограмма «Повышение эффективности реализации молодежной политики» муниципальной программы Алексеевского сельсовета  Глушковского района Курской области «Повышение эффективности работы с молодежью, развитие физической культуры и спорта в Алексеевском сельсовете  Глушковского района Курской области на 2016 год»</t>
  </si>
  <si>
    <r>
      <t>Муниципальная программа Алексеевского сельсовета Глушковского района Курской области «Повышение эффективности работы с молодежью,</t>
    </r>
    <r>
      <rPr>
        <b/>
        <sz val="14"/>
        <color indexed="10"/>
        <rFont val="Times New Roman"/>
        <family val="1"/>
        <charset val="204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  <charset val="204"/>
      </rPr>
      <t>, развитие физической культуры и спорта в Алексеевском сельсовете  Глушковского района Курской области на 2016 год»</t>
    </r>
  </si>
  <si>
    <r>
      <t>Подпрограмма «Реализация муниципальной политики в сфере физической культуры и спорта» муниципальной программы Алексеевского сельсовета Глушковского района Курской области «Повышение эффективности работы с молодежью,</t>
    </r>
    <r>
      <rPr>
        <sz val="14"/>
        <color indexed="10"/>
        <rFont val="Times New Roman"/>
        <family val="1"/>
        <charset val="204"/>
      </rPr>
      <t>организация отдыха и оздоровления детей,молодеж</t>
    </r>
    <r>
      <rPr>
        <sz val="14"/>
        <color indexed="8"/>
        <rFont val="Times New Roman"/>
        <family val="1"/>
        <charset val="204"/>
      </rPr>
      <t>и, развитие физической культуры и спорта в Алексеевском сельсовете  Глушковского района Курской области на 2016 год»</t>
    </r>
  </si>
  <si>
    <t>Обслуживание государственного и муниципального долга</t>
  </si>
  <si>
    <t>Непрограмная деятельность органов местного самоуправления</t>
  </si>
  <si>
    <t>Непрограмные расходы органов местного самоуправления</t>
  </si>
  <si>
    <t>77000 0000</t>
  </si>
  <si>
    <t>77200 0000</t>
  </si>
  <si>
    <t>77200 С1465</t>
  </si>
  <si>
    <t>С1417</t>
  </si>
  <si>
    <t>S3330</t>
  </si>
  <si>
    <t>Сумма 2023 год</t>
  </si>
  <si>
    <t xml:space="preserve"> Осуществление переданных полномочий от поселений муниципальному району в сфере внутреннего муниципального финансового контроля</t>
  </si>
  <si>
    <t>П1485</t>
  </si>
  <si>
    <t>Мероприятия в области имущественных отношений</t>
  </si>
  <si>
    <t>Основное мероприятие "Поддержание в чистоте территории населенных пунктов муниципальных образований"</t>
  </si>
  <si>
    <t>07  1 01</t>
  </si>
  <si>
    <t>С1457</t>
  </si>
  <si>
    <t xml:space="preserve"> 07 1 01</t>
  </si>
  <si>
    <t>07 1 03</t>
  </si>
  <si>
    <r>
      <t>08 1 00</t>
    </r>
    <r>
      <rPr>
        <sz val="14"/>
        <color indexed="10"/>
        <rFont val="Times New Roman"/>
        <family val="1"/>
        <charset val="204"/>
      </rPr>
      <t xml:space="preserve"> </t>
    </r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</si>
  <si>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</si>
  <si>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Сумма 2024 год</t>
  </si>
  <si>
    <t xml:space="preserve">  01 1 01 13330</t>
  </si>
  <si>
    <t>Муниципальная программа Алексеевского сельсовета  Глушковского района Курской области «Развитие муниципальной службы в Алексеевском сельсовете  Глушковского района  Курской области на 2022-2024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</si>
  <si>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Алексеевском сельсовете Глушковского района  Курской области на 2022-2024 годы»</t>
  </si>
  <si>
    <t xml:space="preserve">Муниципальная программа Алексеевского сельсовета Глушковского района Курской области "Защита населения и территории от чрезвычайных ситуаций, обеспечение пожарной безопасности и безопасности людей на водных объектах муниципального образования "Алексеевский сельсовет" Глушковского района Курской области на 2021 год и плановый период 2022 и 2023 годы"  </t>
  </si>
  <si>
    <t>Муниципальная программа Алексеевского сельсовета Глушковского района Курской области "Обеспечение доступным  и комфортным жильем  и коммунальными услугами  граждан Алексеевского сельсовета Глушковского района Курской области на 2022-2024 годы"</t>
  </si>
  <si>
    <t>Подпрограмма «Обеспечение качественными услугами ЖКХ населения Алексеевского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Алексеевского сельсовета Глушковского района Курской области на 2022-2024 годы"</t>
  </si>
  <si>
    <t>Муниципальная программа Алексеевского сельсовета  Глушковского района Курской области «Развитие культуры в Алексеевском сельсовете Глушковского района Курской области на 2022-2024 годы»</t>
  </si>
  <si>
    <t xml:space="preserve">Подпрограмма «Искусство» муниципальной программы "Развитие культуры   Алексеевского сельсовета  Глушковского района Курской области «Развитие культуры в Алексеевском сельсовете  Глушковского района Курской области на 2022-2024 год» </t>
  </si>
  <si>
    <t>Муниципальная программа Алексеевского сельсовета  Глушковского района Курской области «Социальная поддержка граждан в Алексеевском сельсовете  Глушковского района Курской области на 2022-2024 годы»</t>
  </si>
  <si>
    <t>Подпрограмма «Развитие мер  социальной поддержки  отдельных категорий  граждан»  муниципальной программы Алексеевского сельсовета Глушковского района Курской области «Социальная поддержка граждан в Алексеевском сельсовете  Глушковского района Курской области на 2022-2024 годы"</t>
  </si>
  <si>
    <t>Подпрограмма "Пожарная безопасность и защита населения муниципального образования "Алексеевский сельсовет" Глушковского района Курской области на 2021 год и плановый период 2022 и 2023 годы" муниципальной программы «Защита населения и территории от чрезвычайных ситуаций, обеспечение пожарной безопасности  и безопасности людей на водных объектах муниципального образования «Алексеевский сельсовет»  Глушковского района  Курской области  на 2021  год и плановый период 2022 и 2023 годы»</t>
  </si>
  <si>
    <t>Приложение №4</t>
  </si>
  <si>
    <t>Условно утвержденные расходы</t>
  </si>
  <si>
    <t xml:space="preserve">Глушковского района  Курской области </t>
  </si>
  <si>
    <t>к решению Собрания Депутатов МО "Алексеевского сельсовета</t>
  </si>
  <si>
    <t xml:space="preserve">Глушковского района Курской области  </t>
  </si>
  <si>
    <t>рублей</t>
  </si>
  <si>
    <t>Сумма на 2023 год</t>
  </si>
  <si>
    <t>Сумма на 2024 год</t>
  </si>
  <si>
    <t>Получение кредитов от других бюджетов  бюджетной системы Российской Федерации  бюджетами сельских поселений в валюте  Российской Федерации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</si>
  <si>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</si>
  <si>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</si>
  <si>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</si>
  <si>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Приложение № 2</t>
  </si>
  <si>
    <t xml:space="preserve">                  к решению Собрания Депутатов МО Алексеевского сельсовета </t>
  </si>
  <si>
    <t>Глушковского района  Курской области</t>
  </si>
  <si>
    <t>Код бюджетной классификации Российской    Федерации</t>
  </si>
  <si>
    <t>Наименование доходов</t>
  </si>
  <si>
    <t>Сумма  на 2023 год</t>
  </si>
  <si>
    <t>Сумма  на 2024 год</t>
  </si>
  <si>
    <t>Доходы бюджета - ИТОГО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</si>
  <si>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</si>
  <si>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</si>
  <si>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</si>
  <si>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</si>
  <si>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</si>
  <si>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</si>
  <si>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</si>
  <si>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</si>
  <si>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</si>
  <si>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</si>
  <si>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105 03000 01 0000 110</t>
  </si>
  <si>
    <t>Единый сельскохозяйственный налог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</si>
  <si>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</si>
  <si>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</si>
  <si>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</si>
  <si>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</si>
  <si>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</si>
  <si>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</si>
  <si>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</si>
  <si>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</si>
  <si>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</si>
  <si>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 xml:space="preserve">Земельный налог 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</si>
  <si>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</si>
  <si>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</si>
  <si>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</si>
  <si>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</si>
  <si>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</si>
  <si>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</si>
  <si>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</si>
  <si>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</si>
  <si>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</si>
  <si>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</si>
  <si>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</si>
  <si>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</si>
  <si>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</si>
  <si>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</si>
  <si>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</si>
  <si>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</si>
  <si>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</si>
  <si>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</si>
  <si>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</si>
  <si>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</si>
  <si>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</si>
  <si>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</si>
  <si>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</si>
  <si>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</si>
  <si>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</si>
  <si>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1 14 06010 00 0000 430</t>
  </si>
  <si>
    <t xml:space="preserve"> Доходы     от    продажи    земельных    участков, государственная  собственность  на   которые не 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</si>
  <si>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</si>
  <si>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</si>
  <si>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</si>
  <si>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</si>
  <si>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</si>
  <si>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</si>
  <si>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</si>
  <si>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</si>
  <si>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111 05030 00 0000 120</t>
  </si>
  <si>
    <t>111 05035 10 0000 120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</si>
  <si>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</si>
  <si>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</si>
  <si>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</si>
  <si>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</si>
  <si>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</si>
  <si>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</si>
  <si>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субъектов Российской Федерации и муниципальных образований</t>
  </si>
  <si>
    <t>2 02 15002 00 0000 150</t>
  </si>
  <si>
    <t>Дотации на поддержку мер по обеспечению сбалансированности бюджетов</t>
  </si>
  <si>
    <t>2 02 15002 10 0000 150</t>
  </si>
  <si>
    <t>Дотации бюджетам поселений на поддержку мер по обеспечению сбалансированности бюджетов</t>
  </si>
  <si>
    <t>2 02 16001 00 0000 150</t>
  </si>
  <si>
    <t>Дотации на выравнивание бюджетной обеспеченности</t>
  </si>
  <si>
    <t>2 02 16001 10 0000 150</t>
  </si>
  <si>
    <t>Дотации бюджетам сельских поселений на выравнивание бюджетной обеспеченности</t>
  </si>
  <si>
    <t>2 02 20000 00 0000 150</t>
  </si>
  <si>
    <t>Субсидии бюджетам субъектов Российской Федерации и муниципальных образований (межбюджетные субсидии)</t>
  </si>
  <si>
    <t>2 02 29999 00 0000 150</t>
  </si>
  <si>
    <t>Прочие субсидии</t>
  </si>
  <si>
    <t>2 02 29999 10 0000 150</t>
  </si>
  <si>
    <t>Прочие субсидии бюджетам поселений</t>
  </si>
  <si>
    <t>2 02 30000 00 0000 150</t>
  </si>
  <si>
    <t xml:space="preserve">Субвенции бюджетам субъектов Российской Федерации и муниципальных образований 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</si>
  <si>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</si>
  <si>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</si>
  <si>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</si>
  <si>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</si>
  <si>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2 02 03999 00 0000 151</t>
  </si>
  <si>
    <t>Прочие субвенции</t>
  </si>
  <si>
    <t>2 02 03999 10 0000 151</t>
  </si>
  <si>
    <t>Прочие субвенции бюджетам поселений</t>
  </si>
  <si>
    <t>2 02 04000 00 0000 151</t>
  </si>
  <si>
    <t>Иные межбюджетные трасферты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</si>
  <si>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</si>
  <si>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</si>
  <si>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</si>
  <si>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</si>
  <si>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2 07 00000 00 0000 150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</si>
  <si>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</si>
  <si>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</si>
  <si>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</si>
  <si>
    <t>2 07 05030 10 0000 150</t>
  </si>
  <si>
    <t xml:space="preserve">Прочие безвозмездные поступления в бюджеты поселений </t>
  </si>
  <si>
    <t>Приложение №3</t>
  </si>
  <si>
    <t>Содержание работника, осуществляющего выполнение переданных полномочий от муниципального образования</t>
  </si>
  <si>
    <t xml:space="preserve">Подпрограмма "Пожарная безопасность и защита населения муниципального образования "Алексеевский сельсовет" Глушковского района Курской области на 2021 год и плановый период 2022 и 2023 годы" муниципальной программы «Защита населения и территории от чрезвычайных ситуаций, обеспечение пожарной безопасности  и безопасности людей на водных объектах муниципального образования «Алексеевский сельсовет»  Глушковского района  Курской области  на 2021  год и плановый период 2022 и 2023 годы» 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</si>
  <si>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</si>
  <si>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</si>
  <si>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13330</t>
  </si>
  <si>
    <t>Приложение №5</t>
  </si>
  <si>
    <t>?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</si>
  <si>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</si>
  <si>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</si>
  <si>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Защита населения и территории от чрезвычайных ситуаций природного и техногенного характера, пожарная безопасность</t>
  </si>
  <si>
    <t>Закупка товаров, работ и услуг для обеспечения  государственных (муниципальных) нужд</t>
  </si>
  <si>
    <t>Приложение №6</t>
  </si>
  <si>
    <t>к решению Собрания Депутатов Алексеевского сельсовета</t>
  </si>
  <si>
    <t>Программа муниципальных внутренних заимствований                                                            муниципального образования "Алексеевский сельсовет"</t>
  </si>
  <si>
    <t>1. Привлечение внутренних заимствований</t>
  </si>
  <si>
    <t>№ п/п</t>
  </si>
  <si>
    <t>Виды долговых обязательств</t>
  </si>
  <si>
    <t>Предельный срок погашения долговых обязательств</t>
  </si>
  <si>
    <t>Государственные  ценные бумаги</t>
  </si>
  <si>
    <t>-</t>
  </si>
  <si>
    <t>Кредиты кредитных организаций</t>
  </si>
  <si>
    <t>Итого</t>
  </si>
  <si>
    <t>2. Погашение внутренних заимствований</t>
  </si>
  <si>
    <t xml:space="preserve">Объем погашения средств в 2022году
(рублей)
</t>
  </si>
  <si>
    <t>Государственные ценные бумаги</t>
  </si>
  <si>
    <t>Приложение № 7</t>
  </si>
  <si>
    <t xml:space="preserve">Глушковского района Курской области </t>
  </si>
  <si>
    <t>Объем привлечения средств в 2020 году (тыс. рублей)</t>
  </si>
  <si>
    <t>Объем привлечения средств в 2023 году (рублей)</t>
  </si>
  <si>
    <t>Объем привлечения средств в 2024 году (рублей)</t>
  </si>
  <si>
    <t>Объем погашения средств в 2020 году (тыс. рублей)</t>
  </si>
  <si>
    <t>Объем погашения средств в 2024 году (рублей)</t>
  </si>
  <si>
    <t>Приложение №8</t>
  </si>
  <si>
    <t xml:space="preserve">Программа муниципальных гарантий </t>
  </si>
  <si>
    <t>Направление (цель) гарантирования</t>
  </si>
  <si>
    <t xml:space="preserve">Объем 
гарантий,
 рублей
</t>
  </si>
  <si>
    <t>Наименование принципала</t>
  </si>
  <si>
    <t>Наличие (отсутствие) права регрессного требования</t>
  </si>
  <si>
    <t>Наименование кредитора</t>
  </si>
  <si>
    <t>Срок действия гарантии</t>
  </si>
  <si>
    <t>Всего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</si>
  <si>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</si>
  <si>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</si>
  <si>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Исполнение муниципальных гарантий муниципального образования "Алексеевский сельсовет" Глушковского района Курской области</t>
  </si>
  <si>
    <t>За счет источников финансирования дефицита местного бюджета</t>
  </si>
  <si>
    <t>За счет расходов местного бюджета</t>
  </si>
  <si>
    <t>Приложение № 9</t>
  </si>
  <si>
    <t xml:space="preserve">Глушковского района  Курской области  </t>
  </si>
  <si>
    <t>1.2. Общий объем бюджетных ассигнований, предусмотренных на исполнение муниципальных гарантий муниципального образования</t>
  </si>
  <si>
    <t>Объем бюджетных ассигнований на исполнение гарантий по возможным гарантийным случаям в 2024 году,  рублей</t>
  </si>
  <si>
    <t>Курской области на 2023 год и плановый период 2024-2025 годов "</t>
  </si>
  <si>
    <t>Курской области на 2023 год и плановый период 2024 -2025 годов"</t>
  </si>
  <si>
    <t>Курской области на 2023 год и плановый период 2024 -2025 годов "</t>
  </si>
  <si>
    <t xml:space="preserve">Курской области на 2023 год и плановый период 2024 и 2025 годов" </t>
  </si>
  <si>
    <t xml:space="preserve"> Глушковского района Курской области на 2023 год</t>
  </si>
  <si>
    <t>Курской области на 2023 год и плановый период 2024 и 2025 годов "</t>
  </si>
  <si>
    <t xml:space="preserve">Программа муниципальных внутренних заимствований муниципального образования "Алексеевский сельсовет"  Глушковского района Курской области на плановый период 2024 и 2025 годов </t>
  </si>
  <si>
    <t>Объем привлечения средств в 2025 году (рублей)</t>
  </si>
  <si>
    <t>Объем погашения средств в 2025 году (рублей)</t>
  </si>
  <si>
    <t xml:space="preserve"> муниципального образования "Алексеевский сельсовет"  Глушковского района Курской области на 2023 год</t>
  </si>
  <si>
    <t>1.1. Перечень подлежащих предоставлению муниципальных гарантий муниципального образования "Алексеевский сельсовет" Глушковского района Курской области в 2023 году</t>
  </si>
  <si>
    <t>муниципального образования "Алексеевский сельсовет" Глушковского района Курской области по возможным гарантийным случаям, в 2023 году</t>
  </si>
  <si>
    <t>Объем бюджетных ассигнований на исполнение гарантий по возможным гарантийным случаям в 2023 году, рублей</t>
  </si>
  <si>
    <t>Курской области на 2023 год и плановый период 2024 и 2025 годов"</t>
  </si>
  <si>
    <t>Программа муниципальных гарантий муниципального образования "Алексеевский сельсовет"  Глушковского района Курской области  на плановый период 2024 и 2025 годов</t>
  </si>
  <si>
    <t>1.1. Перечень подлежащих предоставлению муниципальных гарантий муниципального образования "Алексеевский сельсовет" Глушковского района Курской области  на плановый период 2024 и 2025 годов</t>
  </si>
  <si>
    <t>"Алексеевский сельсовет" Глушковского района Курской области по возможным гарантийным случаям на плановый период 2024 и 2025 годов</t>
  </si>
  <si>
    <t>Объем бюджетных ассигнований на исполнение гарантий по возможным гарантийным случаям в 2025 году,  рублей</t>
  </si>
  <si>
    <t>бюджета Алексеевского сельсовета  Глушковского района Курской области на 2023 год и плановый период 2024-2025 годов</t>
  </si>
  <si>
    <t>Сумма на 2025 год</t>
  </si>
  <si>
    <t>Поступления доходов в бюджет муниципального образования "Алексеевский сельсовет" Глушковского района Курской области и межбюджетных трансфертов, получаемых из других бюджетов бюджетной системы Российской Федерации в 2023 году и плановом периоде 2024- 2025 годов</t>
  </si>
  <si>
    <t>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</si>
  <si>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</si>
  <si>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Сумма  на 2025 год</t>
  </si>
  <si>
    <t xml:space="preserve">Распределение бюджетных асигнований по разделам,подразделам,целевым статьям (муниципальных программ Администрации Алексеевского сельсовета Глушковского района Курской области и непрограмными направлениям деятельности)группам и видов расходов классификации расходов местного бюджета на 2023 год  и плановый период 2024-2025 годов     
</t>
  </si>
  <si>
    <t>Сумма 2025 год</t>
  </si>
  <si>
    <t>Ведомственная структура расходов бюджета  Алексеевского сельсовета  Глушковского района Курской области на 2023 год и плановый период 2024-2025 годов</t>
  </si>
  <si>
    <t xml:space="preserve">Распределение бюджетных ассигнований по целевым статьям (муниципальных программ Администрации Алексеевского сельсовета Глушковского района Курской области и непрограммным направлениям деятельности), группам видов расходов классификации расходов местного бюджета на 2023 год и плановый период 2024-2025 годов </t>
  </si>
  <si>
    <t>Бюджетные кредиты из других бюджетов бюджетной системы Российской Федерации</t>
  </si>
  <si>
    <t>"О бюджете муниципального образования "Алексеевский сельсовет"  Глушковского района</t>
  </si>
  <si>
    <t>к решению Собрания Депутатов Алексеевского сельсовета Глушковского района  Курской области "О бюджете муниципального образования "Алексеевский сельсовет"  Глушковского района Курской области на 2023 год и плановый период 2024 и 2025 годов"</t>
  </si>
  <si>
    <t>"О  бюджете   муниципального образования "Алексеевский сельсовет" Глушковского района</t>
  </si>
  <si>
    <t>"О  бюджете  муниципального образования "Алексеевский сельсовет"   Глушковского района</t>
  </si>
  <si>
    <t>"О бюджете муниципального образования "Алексеевский сельсовет"   Глушковского района</t>
  </si>
  <si>
    <t xml:space="preserve">от "26 "  декабря  2022 г. № 32  </t>
  </si>
  <si>
    <t xml:space="preserve">от "26 " декабря 2022 г. № 32  </t>
  </si>
  <si>
    <t xml:space="preserve">от " 26 " декабря 2022 года  № 32 </t>
  </si>
  <si>
    <t>от "26" декабря 2022 года № 32</t>
  </si>
  <si>
    <t>от " 26 "  декабря 2022 года № 32</t>
  </si>
  <si>
    <t>от"26" декабря 2022 года № 32</t>
  </si>
  <si>
    <t>от"26"   декабря 2022 года № 32</t>
  </si>
  <si>
    <t xml:space="preserve">  от "26" декабря 2022 г. № 32</t>
  </si>
  <si>
    <t>от"26"декабря 2022 года № 32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</si>
</sst>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0000000"/>
    <numFmt numFmtId="168" formatCode="0.000"/>
  </numFmts>
  <fonts count="65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Helv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2"/>
      <name val="Arial Cyr"/>
      <family val="2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ahoma"/>
      <family val="2"/>
      <charset val="204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name val="Helv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5" fillId="0" borderId="0"/>
    <xf numFmtId="0" fontId="51" fillId="0" borderId="0"/>
    <xf numFmtId="0" fontId="1" fillId="0" borderId="0"/>
    <xf numFmtId="0" fontId="35" fillId="0" borderId="0"/>
    <xf numFmtId="0" fontId="35" fillId="0" borderId="0"/>
    <xf numFmtId="0" fontId="31" fillId="0" borderId="0"/>
    <xf numFmtId="0" fontId="38" fillId="0" borderId="0"/>
    <xf numFmtId="0" fontId="14" fillId="0" borderId="0"/>
    <xf numFmtId="0" fontId="35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/>
    <xf numFmtId="0" fontId="1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43">
    <xf numFmtId="0" fontId="0" fillId="0" borderId="0" xfId="0"/>
    <xf numFmtId="0" fontId="0" fillId="0" borderId="0" xfId="0" applyFill="1"/>
    <xf numFmtId="49" fontId="21" fillId="24" borderId="10" xfId="0" applyNumberFormat="1" applyFont="1" applyFill="1" applyBorder="1" applyAlignment="1">
      <alignment vertical="center" wrapText="1"/>
    </xf>
    <xf numFmtId="0" fontId="24" fillId="0" borderId="0" xfId="44" applyFont="1" applyFill="1"/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/>
    </xf>
    <xf numFmtId="49" fontId="21" fillId="0" borderId="0" xfId="0" applyNumberFormat="1" applyFont="1" applyAlignment="1">
      <alignment horizontal="center"/>
    </xf>
    <xf numFmtId="166" fontId="21" fillId="0" borderId="0" xfId="0" applyNumberFormat="1" applyFont="1" applyFill="1"/>
    <xf numFmtId="49" fontId="22" fillId="25" borderId="13" xfId="0" applyNumberFormat="1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right" vertical="center" wrapText="1"/>
    </xf>
    <xf numFmtId="0" fontId="22" fillId="25" borderId="14" xfId="0" applyFont="1" applyFill="1" applyBorder="1" applyAlignment="1">
      <alignment horizontal="center" vertical="center" wrapText="1"/>
    </xf>
    <xf numFmtId="49" fontId="22" fillId="25" borderId="14" xfId="0" applyNumberFormat="1" applyFont="1" applyFill="1" applyBorder="1" applyAlignment="1">
      <alignment horizontal="center" vertical="center" wrapText="1"/>
    </xf>
    <xf numFmtId="166" fontId="22" fillId="25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1" fillId="0" borderId="11" xfId="0" applyNumberFormat="1" applyFont="1" applyBorder="1" applyAlignment="1">
      <alignment horizontal="center" vertical="center" wrapText="1"/>
    </xf>
    <xf numFmtId="0" fontId="23" fillId="0" borderId="0" xfId="44" applyFont="1" applyFill="1" applyAlignment="1">
      <alignment vertical="center" wrapText="1"/>
    </xf>
    <xf numFmtId="0" fontId="21" fillId="24" borderId="15" xfId="0" applyFont="1" applyFill="1" applyBorder="1" applyAlignment="1">
      <alignment horizontal="right"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3" fillId="0" borderId="0" xfId="50" applyFont="1" applyFill="1" applyAlignment="1">
      <alignment vertical="center" wrapText="1"/>
    </xf>
    <xf numFmtId="0" fontId="23" fillId="0" borderId="0" xfId="50" applyFont="1" applyAlignment="1">
      <alignment vertical="center" wrapText="1"/>
    </xf>
    <xf numFmtId="0" fontId="27" fillId="0" borderId="0" xfId="50" applyFont="1" applyFill="1" applyAlignment="1">
      <alignment vertical="center" wrapText="1"/>
    </xf>
    <xf numFmtId="0" fontId="27" fillId="0" borderId="0" xfId="50" applyFont="1" applyAlignment="1">
      <alignment vertical="center" wrapText="1"/>
    </xf>
    <xf numFmtId="166" fontId="21" fillId="0" borderId="11" xfId="0" applyNumberFormat="1" applyFont="1" applyFill="1" applyBorder="1" applyAlignment="1">
      <alignment vertical="center" wrapText="1"/>
    </xf>
    <xf numFmtId="0" fontId="25" fillId="0" borderId="0" xfId="44" applyFont="1" applyFill="1" applyAlignment="1">
      <alignment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166" fontId="21" fillId="24" borderId="11" xfId="0" applyNumberFormat="1" applyFont="1" applyFill="1" applyBorder="1" applyAlignment="1">
      <alignment horizontal="right" vertical="center" wrapText="1"/>
    </xf>
    <xf numFmtId="0" fontId="23" fillId="0" borderId="0" xfId="44" applyFont="1" applyFill="1" applyAlignment="1">
      <alignment horizontal="center" vertical="center" wrapText="1"/>
    </xf>
    <xf numFmtId="0" fontId="25" fillId="0" borderId="0" xfId="44" applyFont="1" applyFill="1" applyAlignment="1">
      <alignment horizontal="center" vertical="center" wrapText="1"/>
    </xf>
    <xf numFmtId="0" fontId="25" fillId="24" borderId="0" xfId="44" applyFont="1" applyFill="1" applyAlignment="1">
      <alignment vertical="center" wrapText="1"/>
    </xf>
    <xf numFmtId="0" fontId="27" fillId="24" borderId="0" xfId="5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vertical="center" wrapText="1"/>
    </xf>
    <xf numFmtId="166" fontId="21" fillId="0" borderId="0" xfId="0" applyNumberFormat="1" applyFont="1" applyFill="1" applyAlignment="1">
      <alignment vertical="center" wrapText="1"/>
    </xf>
    <xf numFmtId="0" fontId="0" fillId="0" borderId="0" xfId="0" applyFill="1" applyAlignment="1"/>
    <xf numFmtId="0" fontId="24" fillId="0" borderId="0" xfId="0" applyFont="1" applyFill="1"/>
    <xf numFmtId="0" fontId="33" fillId="0" borderId="0" xfId="42" applyFont="1" applyFill="1" applyAlignment="1">
      <alignment vertical="top"/>
    </xf>
    <xf numFmtId="0" fontId="32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18" xfId="0" applyNumberFormat="1" applyFont="1" applyBorder="1" applyAlignment="1">
      <alignment vertical="center"/>
    </xf>
    <xf numFmtId="0" fontId="36" fillId="0" borderId="0" xfId="39" applyFont="1" applyAlignment="1">
      <alignment horizontal="center"/>
    </xf>
    <xf numFmtId="0" fontId="36" fillId="0" borderId="0" xfId="39" applyFont="1" applyAlignment="1">
      <alignment horizontal="right"/>
    </xf>
    <xf numFmtId="0" fontId="36" fillId="0" borderId="0" xfId="39" applyFont="1"/>
    <xf numFmtId="0" fontId="30" fillId="0" borderId="0" xfId="0" applyFont="1" applyBorder="1" applyAlignment="1">
      <alignment vertical="center" wrapText="1"/>
    </xf>
    <xf numFmtId="0" fontId="21" fillId="0" borderId="0" xfId="39" applyFont="1" applyAlignment="1">
      <alignment horizontal="center"/>
    </xf>
    <xf numFmtId="0" fontId="22" fillId="0" borderId="0" xfId="39" applyFont="1" applyAlignment="1">
      <alignment horizontal="center" vertical="center"/>
    </xf>
    <xf numFmtId="0" fontId="36" fillId="0" borderId="0" xfId="39" applyFont="1" applyAlignment="1">
      <alignment horizontal="left"/>
    </xf>
    <xf numFmtId="0" fontId="34" fillId="0" borderId="0" xfId="39" applyFont="1"/>
    <xf numFmtId="0" fontId="39" fillId="0" borderId="0" xfId="39" applyFont="1" applyAlignment="1">
      <alignment horizontal="center"/>
    </xf>
    <xf numFmtId="0" fontId="39" fillId="0" borderId="0" xfId="39" applyFont="1" applyAlignment="1">
      <alignment horizontal="left"/>
    </xf>
    <xf numFmtId="166" fontId="24" fillId="0" borderId="0" xfId="39" applyNumberFormat="1" applyFont="1"/>
    <xf numFmtId="0" fontId="21" fillId="0" borderId="0" xfId="39" applyFont="1"/>
    <xf numFmtId="0" fontId="21" fillId="0" borderId="0" xfId="39" applyFont="1" applyAlignment="1">
      <alignment horizontal="right"/>
    </xf>
    <xf numFmtId="0" fontId="25" fillId="0" borderId="11" xfId="39" applyFont="1" applyBorder="1" applyAlignment="1">
      <alignment horizontal="center" vertical="center" wrapText="1"/>
    </xf>
    <xf numFmtId="0" fontId="40" fillId="0" borderId="0" xfId="39" applyFont="1"/>
    <xf numFmtId="0" fontId="23" fillId="0" borderId="0" xfId="39" applyFont="1" applyAlignment="1">
      <alignment horizontal="center"/>
    </xf>
    <xf numFmtId="0" fontId="23" fillId="0" borderId="0" xfId="39" applyFont="1" applyAlignment="1">
      <alignment horizontal="left"/>
    </xf>
    <xf numFmtId="166" fontId="23" fillId="0" borderId="0" xfId="39" applyNumberFormat="1" applyFont="1"/>
    <xf numFmtId="2" fontId="21" fillId="0" borderId="11" xfId="0" applyNumberFormat="1" applyFont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left" vertical="center" wrapText="1"/>
    </xf>
    <xf numFmtId="49" fontId="22" fillId="24" borderId="11" xfId="50" applyNumberFormat="1" applyFont="1" applyFill="1" applyBorder="1" applyAlignment="1">
      <alignment horizontal="center" vertical="center" wrapText="1"/>
    </xf>
    <xf numFmtId="49" fontId="25" fillId="24" borderId="11" xfId="50" applyNumberFormat="1" applyFont="1" applyFill="1" applyBorder="1" applyAlignment="1">
      <alignment horizontal="center" vertical="center" wrapText="1"/>
    </xf>
    <xf numFmtId="49" fontId="25" fillId="24" borderId="19" xfId="50" applyNumberFormat="1" applyFont="1" applyFill="1" applyBorder="1" applyAlignment="1">
      <alignment horizontal="center" vertical="center" wrapText="1"/>
    </xf>
    <xf numFmtId="49" fontId="22" fillId="24" borderId="19" xfId="0" applyNumberFormat="1" applyFont="1" applyFill="1" applyBorder="1" applyAlignment="1">
      <alignment horizontal="right" vertical="center" wrapText="1"/>
    </xf>
    <xf numFmtId="49" fontId="22" fillId="24" borderId="17" xfId="0" applyNumberFormat="1" applyFont="1" applyFill="1" applyBorder="1" applyAlignment="1">
      <alignment vertical="center" wrapText="1"/>
    </xf>
    <xf numFmtId="49" fontId="25" fillId="24" borderId="17" xfId="50" applyNumberFormat="1" applyFont="1" applyFill="1" applyBorder="1" applyAlignment="1">
      <alignment horizontal="center" vertical="center" wrapText="1"/>
    </xf>
    <xf numFmtId="49" fontId="21" fillId="24" borderId="11" xfId="50" applyNumberFormat="1" applyFont="1" applyFill="1" applyBorder="1" applyAlignment="1">
      <alignment horizontal="center" vertical="center" wrapText="1"/>
    </xf>
    <xf numFmtId="49" fontId="23" fillId="24" borderId="11" xfId="50" applyNumberFormat="1" applyFont="1" applyFill="1" applyBorder="1" applyAlignment="1">
      <alignment horizontal="center" vertical="center" wrapText="1"/>
    </xf>
    <xf numFmtId="49" fontId="23" fillId="24" borderId="19" xfId="50" applyNumberFormat="1" applyFont="1" applyFill="1" applyBorder="1" applyAlignment="1">
      <alignment horizontal="center" vertical="center" wrapText="1"/>
    </xf>
    <xf numFmtId="49" fontId="21" fillId="24" borderId="15" xfId="0" applyNumberFormat="1" applyFont="1" applyFill="1" applyBorder="1" applyAlignment="1">
      <alignment horizontal="right" vertical="center" wrapText="1"/>
    </xf>
    <xf numFmtId="49" fontId="23" fillId="24" borderId="17" xfId="5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vertic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right" vertical="center" wrapText="1"/>
    </xf>
    <xf numFmtId="49" fontId="22" fillId="24" borderId="10" xfId="0" applyNumberFormat="1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vertical="center" wrapText="1"/>
    </xf>
    <xf numFmtId="49" fontId="22" fillId="24" borderId="19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166" fontId="22" fillId="24" borderId="11" xfId="0" applyNumberFormat="1" applyFont="1" applyFill="1" applyBorder="1" applyAlignment="1">
      <alignment horizontal="right" vertical="center" wrapText="1"/>
    </xf>
    <xf numFmtId="49" fontId="21" fillId="25" borderId="11" xfId="0" applyNumberFormat="1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center" vertical="center" wrapText="1"/>
    </xf>
    <xf numFmtId="49" fontId="22" fillId="25" borderId="21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4" xfId="0" applyNumberFormat="1" applyFont="1" applyFill="1" applyBorder="1" applyAlignment="1">
      <alignment horizontal="left" vertical="center" wrapText="1"/>
    </xf>
    <xf numFmtId="49" fontId="22" fillId="25" borderId="22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right" vertical="center" wrapText="1"/>
    </xf>
    <xf numFmtId="49" fontId="21" fillId="24" borderId="17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right" vertical="center" wrapText="1"/>
    </xf>
    <xf numFmtId="49" fontId="21" fillId="25" borderId="14" xfId="0" applyNumberFormat="1" applyFont="1" applyFill="1" applyBorder="1" applyAlignment="1">
      <alignment horizontal="left" vertical="center" wrapText="1"/>
    </xf>
    <xf numFmtId="49" fontId="21" fillId="24" borderId="17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left" vertical="center" wrapText="1"/>
    </xf>
    <xf numFmtId="0" fontId="21" fillId="24" borderId="19" xfId="0" applyFont="1" applyFill="1" applyBorder="1" applyAlignment="1">
      <alignment horizontal="right" vertical="center" wrapText="1"/>
    </xf>
    <xf numFmtId="0" fontId="21" fillId="24" borderId="17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vertical="center" wrapText="1"/>
    </xf>
    <xf numFmtId="49" fontId="21" fillId="24" borderId="23" xfId="0" applyNumberFormat="1" applyFont="1" applyFill="1" applyBorder="1" applyAlignment="1">
      <alignment horizontal="center" vertical="center" wrapText="1"/>
    </xf>
    <xf numFmtId="49" fontId="21" fillId="24" borderId="15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right" vertical="center" wrapText="1"/>
    </xf>
    <xf numFmtId="49" fontId="21" fillId="25" borderId="25" xfId="0" applyNumberFormat="1" applyFont="1" applyFill="1" applyBorder="1" applyAlignment="1">
      <alignment horizontal="left" vertical="center" wrapText="1"/>
    </xf>
    <xf numFmtId="49" fontId="25" fillId="24" borderId="17" xfId="44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vertical="center" wrapText="1"/>
    </xf>
    <xf numFmtId="0" fontId="22" fillId="25" borderId="26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right" vertical="center" wrapText="1"/>
    </xf>
    <xf numFmtId="49" fontId="22" fillId="25" borderId="10" xfId="0" applyNumberFormat="1" applyFont="1" applyFill="1" applyBorder="1" applyAlignment="1">
      <alignment horizontal="left" vertical="center" wrapText="1"/>
    </xf>
    <xf numFmtId="49" fontId="22" fillId="25" borderId="27" xfId="0" applyNumberFormat="1" applyFont="1" applyFill="1" applyBorder="1" applyAlignment="1">
      <alignment horizontal="center" vertical="center" wrapText="1"/>
    </xf>
    <xf numFmtId="49" fontId="21" fillId="24" borderId="21" xfId="0" applyNumberFormat="1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right" vertical="center" wrapText="1"/>
    </xf>
    <xf numFmtId="49" fontId="21" fillId="25" borderId="17" xfId="0" applyNumberFormat="1" applyFont="1" applyFill="1" applyBorder="1" applyAlignment="1">
      <alignment horizontal="left" vertical="center" wrapText="1"/>
    </xf>
    <xf numFmtId="49" fontId="21" fillId="24" borderId="22" xfId="0" applyNumberFormat="1" applyFont="1" applyFill="1" applyBorder="1" applyAlignment="1">
      <alignment horizontal="center" vertical="center" wrapText="1"/>
    </xf>
    <xf numFmtId="49" fontId="21" fillId="24" borderId="28" xfId="0" applyNumberFormat="1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right" vertical="center" wrapText="1"/>
    </xf>
    <xf numFmtId="49" fontId="22" fillId="25" borderId="29" xfId="0" applyNumberFormat="1" applyFont="1" applyFill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right" vertical="center" wrapText="1"/>
    </xf>
    <xf numFmtId="49" fontId="22" fillId="25" borderId="30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49" fontId="21" fillId="25" borderId="31" xfId="0" applyNumberFormat="1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vertical="center" wrapText="1"/>
    </xf>
    <xf numFmtId="49" fontId="25" fillId="24" borderId="0" xfId="44" applyNumberFormat="1" applyFont="1" applyFill="1" applyAlignment="1">
      <alignment horizontal="center" vertical="center" wrapText="1"/>
    </xf>
    <xf numFmtId="49" fontId="25" fillId="25" borderId="11" xfId="0" applyNumberFormat="1" applyFont="1" applyFill="1" applyBorder="1" applyAlignment="1">
      <alignment horizontal="center" vertical="center" wrapText="1"/>
    </xf>
    <xf numFmtId="49" fontId="25" fillId="25" borderId="19" xfId="0" applyNumberFormat="1" applyFont="1" applyFill="1" applyBorder="1" applyAlignment="1">
      <alignment horizontal="center" vertical="center" wrapText="1"/>
    </xf>
    <xf numFmtId="49" fontId="25" fillId="25" borderId="17" xfId="0" applyNumberFormat="1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0" fontId="22" fillId="25" borderId="25" xfId="0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49" fontId="22" fillId="25" borderId="11" xfId="42" applyNumberFormat="1" applyFont="1" applyFill="1" applyBorder="1" applyAlignment="1">
      <alignment horizontal="center" vertical="center" wrapText="1"/>
    </xf>
    <xf numFmtId="49" fontId="21" fillId="24" borderId="11" xfId="42" applyNumberFormat="1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left" vertical="center" wrapText="1"/>
    </xf>
    <xf numFmtId="0" fontId="25" fillId="25" borderId="21" xfId="0" applyFont="1" applyFill="1" applyBorder="1" applyAlignment="1">
      <alignment horizontal="left" vertical="center" wrapText="1"/>
    </xf>
    <xf numFmtId="0" fontId="23" fillId="25" borderId="0" xfId="0" applyFont="1" applyFill="1" applyBorder="1" applyAlignment="1">
      <alignment horizontal="left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1" fillId="25" borderId="13" xfId="0" applyNumberFormat="1" applyFont="1" applyFill="1" applyBorder="1" applyAlignment="1">
      <alignment horizontal="right" vertical="center" wrapText="1"/>
    </xf>
    <xf numFmtId="0" fontId="22" fillId="25" borderId="19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justify" vertical="center" wrapText="1"/>
    </xf>
    <xf numFmtId="49" fontId="21" fillId="25" borderId="15" xfId="0" applyNumberFormat="1" applyFont="1" applyFill="1" applyBorder="1" applyAlignment="1">
      <alignment horizontal="right" vertical="center" wrapText="1"/>
    </xf>
    <xf numFmtId="49" fontId="21" fillId="25" borderId="10" xfId="0" applyNumberFormat="1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right" vertical="center" wrapText="1"/>
    </xf>
    <xf numFmtId="49" fontId="22" fillId="24" borderId="14" xfId="0" applyNumberFormat="1" applyFont="1" applyFill="1" applyBorder="1" applyAlignment="1">
      <alignment vertical="center" wrapText="1"/>
    </xf>
    <xf numFmtId="49" fontId="21" fillId="24" borderId="13" xfId="0" applyNumberFormat="1" applyFont="1" applyFill="1" applyBorder="1" applyAlignment="1">
      <alignment horizontal="right" vertical="center" wrapText="1"/>
    </xf>
    <xf numFmtId="49" fontId="21" fillId="24" borderId="14" xfId="0" applyNumberFormat="1" applyFont="1" applyFill="1" applyBorder="1" applyAlignment="1">
      <alignment vertical="center" wrapText="1"/>
    </xf>
    <xf numFmtId="0" fontId="22" fillId="24" borderId="19" xfId="0" applyFont="1" applyFill="1" applyBorder="1" applyAlignment="1">
      <alignment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49" fontId="21" fillId="24" borderId="17" xfId="0" applyNumberFormat="1" applyFont="1" applyFill="1" applyBorder="1" applyAlignment="1">
      <alignment horizontal="left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 wrapText="1"/>
    </xf>
    <xf numFmtId="49" fontId="22" fillId="25" borderId="28" xfId="0" applyNumberFormat="1" applyFont="1" applyFill="1" applyBorder="1" applyAlignment="1">
      <alignment horizontal="center" vertical="center" wrapText="1"/>
    </xf>
    <xf numFmtId="49" fontId="22" fillId="24" borderId="22" xfId="0" applyNumberFormat="1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right" vertical="center" wrapText="1"/>
    </xf>
    <xf numFmtId="49" fontId="21" fillId="26" borderId="11" xfId="0" applyNumberFormat="1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right" vertical="center" wrapText="1"/>
    </xf>
    <xf numFmtId="49" fontId="21" fillId="26" borderId="11" xfId="50" applyNumberFormat="1" applyFont="1" applyFill="1" applyBorder="1" applyAlignment="1">
      <alignment horizontal="center" vertical="center" wrapText="1"/>
    </xf>
    <xf numFmtId="49" fontId="21" fillId="0" borderId="11" xfId="5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right" vertical="center" wrapText="1"/>
    </xf>
    <xf numFmtId="49" fontId="21" fillId="0" borderId="14" xfId="0" applyNumberFormat="1" applyFont="1" applyFill="1" applyBorder="1" applyAlignment="1">
      <alignment horizontal="left" vertical="center" wrapText="1"/>
    </xf>
    <xf numFmtId="49" fontId="21" fillId="0" borderId="17" xfId="0" applyNumberFormat="1" applyFont="1" applyFill="1" applyBorder="1" applyAlignment="1">
      <alignment horizontal="left" vertical="center" wrapText="1"/>
    </xf>
    <xf numFmtId="49" fontId="22" fillId="0" borderId="11" xfId="5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1" fillId="0" borderId="11" xfId="42" applyNumberFormat="1" applyFont="1" applyFill="1" applyBorder="1" applyAlignment="1">
      <alignment horizontal="center" vertical="center" wrapText="1"/>
    </xf>
    <xf numFmtId="2" fontId="22" fillId="26" borderId="19" xfId="50" applyNumberFormat="1" applyFont="1" applyFill="1" applyBorder="1" applyAlignment="1">
      <alignment horizontal="left" vertical="center" wrapText="1"/>
    </xf>
    <xf numFmtId="49" fontId="22" fillId="26" borderId="11" xfId="50" applyNumberFormat="1" applyFont="1" applyFill="1" applyBorder="1" applyAlignment="1">
      <alignment horizontal="center" vertical="center" wrapText="1"/>
    </xf>
    <xf numFmtId="49" fontId="25" fillId="26" borderId="11" xfId="50" applyNumberFormat="1" applyFont="1" applyFill="1" applyBorder="1" applyAlignment="1">
      <alignment horizontal="center" vertical="center" wrapText="1"/>
    </xf>
    <xf numFmtId="49" fontId="25" fillId="26" borderId="19" xfId="50" applyNumberFormat="1" applyFont="1" applyFill="1" applyBorder="1" applyAlignment="1">
      <alignment horizontal="center" vertical="center" wrapText="1"/>
    </xf>
    <xf numFmtId="49" fontId="22" fillId="26" borderId="19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5" fillId="26" borderId="17" xfId="50" applyNumberFormat="1" applyFont="1" applyFill="1" applyBorder="1" applyAlignment="1">
      <alignment horizontal="center" vertical="center" wrapText="1"/>
    </xf>
    <xf numFmtId="2" fontId="23" fillId="26" borderId="19" xfId="50" applyNumberFormat="1" applyFont="1" applyFill="1" applyBorder="1" applyAlignment="1">
      <alignment horizontal="left" vertical="center" wrapText="1"/>
    </xf>
    <xf numFmtId="49" fontId="23" fillId="26" borderId="11" xfId="50" applyNumberFormat="1" applyFont="1" applyFill="1" applyBorder="1" applyAlignment="1">
      <alignment horizontal="center" vertical="center" wrapText="1"/>
    </xf>
    <xf numFmtId="49" fontId="23" fillId="26" borderId="19" xfId="50" applyNumberFormat="1" applyFont="1" applyFill="1" applyBorder="1" applyAlignment="1">
      <alignment horizontal="center" vertical="center" wrapText="1"/>
    </xf>
    <xf numFmtId="49" fontId="23" fillId="26" borderId="15" xfId="0" applyNumberFormat="1" applyFont="1" applyFill="1" applyBorder="1" applyAlignment="1">
      <alignment horizontal="right" vertical="center" wrapText="1"/>
    </xf>
    <xf numFmtId="49" fontId="23" fillId="26" borderId="10" xfId="0" applyNumberFormat="1" applyFont="1" applyFill="1" applyBorder="1" applyAlignment="1">
      <alignment vertical="center" wrapText="1"/>
    </xf>
    <xf numFmtId="49" fontId="25" fillId="26" borderId="17" xfId="44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3" fillId="26" borderId="17" xfId="44" applyNumberFormat="1" applyFont="1" applyFill="1" applyBorder="1" applyAlignment="1">
      <alignment horizontal="center" vertical="center" wrapText="1"/>
    </xf>
    <xf numFmtId="49" fontId="23" fillId="26" borderId="17" xfId="50" applyNumberFormat="1" applyFont="1" applyFill="1" applyBorder="1" applyAlignment="1">
      <alignment horizontal="center" vertical="center" wrapText="1"/>
    </xf>
    <xf numFmtId="49" fontId="25" fillId="24" borderId="11" xfId="44" applyNumberFormat="1" applyFont="1" applyFill="1" applyBorder="1" applyAlignment="1">
      <alignment horizontal="center" vertical="center" wrapText="1"/>
    </xf>
    <xf numFmtId="49" fontId="21" fillId="25" borderId="13" xfId="0" applyNumberFormat="1" applyFont="1" applyFill="1" applyBorder="1" applyAlignment="1">
      <alignment horizontal="center" vertical="center" wrapText="1"/>
    </xf>
    <xf numFmtId="49" fontId="21" fillId="25" borderId="14" xfId="0" applyNumberFormat="1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Border="1" applyAlignment="1">
      <alignment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27" fillId="26" borderId="0" xfId="50" applyFont="1" applyFill="1" applyAlignment="1">
      <alignment vertical="center" wrapText="1"/>
    </xf>
    <xf numFmtId="0" fontId="21" fillId="27" borderId="11" xfId="0" applyFont="1" applyFill="1" applyBorder="1" applyAlignment="1">
      <alignment vertical="center" wrapText="1"/>
    </xf>
    <xf numFmtId="49" fontId="21" fillId="27" borderId="11" xfId="50" applyNumberFormat="1" applyFont="1" applyFill="1" applyBorder="1" applyAlignment="1">
      <alignment horizontal="center" vertical="center" wrapText="1"/>
    </xf>
    <xf numFmtId="49" fontId="23" fillId="27" borderId="11" xfId="50" applyNumberFormat="1" applyFont="1" applyFill="1" applyBorder="1" applyAlignment="1">
      <alignment horizontal="center" vertical="center" wrapText="1"/>
    </xf>
    <xf numFmtId="49" fontId="23" fillId="27" borderId="19" xfId="50" applyNumberFormat="1" applyFont="1" applyFill="1" applyBorder="1" applyAlignment="1">
      <alignment horizontal="center" vertical="center" wrapText="1"/>
    </xf>
    <xf numFmtId="49" fontId="23" fillId="27" borderId="17" xfId="44" applyNumberFormat="1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left" vertical="center" wrapText="1"/>
    </xf>
    <xf numFmtId="49" fontId="21" fillId="27" borderId="11" xfId="0" applyNumberFormat="1" applyFont="1" applyFill="1" applyBorder="1" applyAlignment="1">
      <alignment horizontal="center" vertical="center" wrapText="1"/>
    </xf>
    <xf numFmtId="49" fontId="21" fillId="27" borderId="32" xfId="0" applyNumberFormat="1" applyFont="1" applyFill="1" applyBorder="1" applyAlignment="1">
      <alignment horizontal="center" vertical="center" wrapText="1"/>
    </xf>
    <xf numFmtId="0" fontId="21" fillId="27" borderId="32" xfId="0" applyFont="1" applyFill="1" applyBorder="1" applyAlignment="1">
      <alignment horizontal="center" vertical="center" wrapText="1"/>
    </xf>
    <xf numFmtId="49" fontId="21" fillId="27" borderId="20" xfId="0" applyNumberFormat="1" applyFont="1" applyFill="1" applyBorder="1" applyAlignment="1">
      <alignment horizontal="center" vertical="center" wrapText="1"/>
    </xf>
    <xf numFmtId="49" fontId="21" fillId="27" borderId="11" xfId="42" applyNumberFormat="1" applyFont="1" applyFill="1" applyBorder="1" applyAlignment="1">
      <alignment horizontal="center" vertical="center" wrapText="1"/>
    </xf>
    <xf numFmtId="166" fontId="21" fillId="27" borderId="11" xfId="0" applyNumberFormat="1" applyFont="1" applyFill="1" applyBorder="1" applyAlignment="1">
      <alignment horizontal="right" vertical="center" wrapText="1"/>
    </xf>
    <xf numFmtId="0" fontId="21" fillId="27" borderId="0" xfId="0" applyFont="1" applyFill="1"/>
    <xf numFmtId="0" fontId="21" fillId="27" borderId="0" xfId="0" applyFont="1" applyFill="1" applyAlignment="1">
      <alignment horizontal="justify"/>
    </xf>
    <xf numFmtId="49" fontId="25" fillId="27" borderId="11" xfId="44" applyNumberFormat="1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left" vertical="center" wrapText="1"/>
    </xf>
    <xf numFmtId="49" fontId="22" fillId="27" borderId="11" xfId="0" applyNumberFormat="1" applyFont="1" applyFill="1" applyBorder="1" applyAlignment="1">
      <alignment horizontal="center" vertical="center" wrapText="1"/>
    </xf>
    <xf numFmtId="49" fontId="22" fillId="27" borderId="19" xfId="0" applyNumberFormat="1" applyFont="1" applyFill="1" applyBorder="1" applyAlignment="1">
      <alignment horizontal="center" vertical="center" wrapText="1"/>
    </xf>
    <xf numFmtId="49" fontId="22" fillId="27" borderId="17" xfId="0" applyNumberFormat="1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left" wrapText="1"/>
    </xf>
    <xf numFmtId="0" fontId="21" fillId="27" borderId="0" xfId="0" applyFont="1" applyFill="1" applyAlignment="1">
      <alignment horizontal="center" wrapText="1"/>
    </xf>
    <xf numFmtId="49" fontId="21" fillId="27" borderId="0" xfId="0" applyNumberFormat="1" applyFont="1" applyFill="1" applyBorder="1" applyAlignment="1">
      <alignment horizontal="center" vertical="center" wrapText="1"/>
    </xf>
    <xf numFmtId="0" fontId="25" fillId="28" borderId="11" xfId="0" applyFont="1" applyFill="1" applyBorder="1" applyAlignment="1">
      <alignment vertical="center" wrapText="1"/>
    </xf>
    <xf numFmtId="49" fontId="25" fillId="28" borderId="11" xfId="0" applyNumberFormat="1" applyFont="1" applyFill="1" applyBorder="1" applyAlignment="1">
      <alignment horizontal="center" vertical="center" wrapText="1"/>
    </xf>
    <xf numFmtId="0" fontId="21" fillId="27" borderId="11" xfId="0" applyFont="1" applyFill="1" applyBorder="1"/>
    <xf numFmtId="49" fontId="25" fillId="27" borderId="0" xfId="44" applyNumberFormat="1" applyFont="1" applyFill="1" applyAlignment="1">
      <alignment horizontal="center" vertical="center" wrapText="1"/>
    </xf>
    <xf numFmtId="49" fontId="23" fillId="27" borderId="11" xfId="0" applyNumberFormat="1" applyFont="1" applyFill="1" applyBorder="1" applyAlignment="1">
      <alignment horizontal="center" vertical="center" wrapText="1"/>
    </xf>
    <xf numFmtId="49" fontId="22" fillId="27" borderId="11" xfId="50" applyNumberFormat="1" applyFont="1" applyFill="1" applyBorder="1" applyAlignment="1">
      <alignment horizontal="center" vertical="center" wrapText="1"/>
    </xf>
    <xf numFmtId="49" fontId="25" fillId="27" borderId="11" xfId="0" applyNumberFormat="1" applyFont="1" applyFill="1" applyBorder="1" applyAlignment="1">
      <alignment horizontal="center" vertical="center" wrapText="1"/>
    </xf>
    <xf numFmtId="49" fontId="22" fillId="27" borderId="12" xfId="50" applyNumberFormat="1" applyFont="1" applyFill="1" applyBorder="1" applyAlignment="1">
      <alignment horizontal="center" vertical="center" wrapText="1"/>
    </xf>
    <xf numFmtId="49" fontId="25" fillId="27" borderId="12" xfId="0" applyNumberFormat="1" applyFont="1" applyFill="1" applyBorder="1" applyAlignment="1">
      <alignment horizontal="center" vertical="center" wrapText="1"/>
    </xf>
    <xf numFmtId="49" fontId="22" fillId="27" borderId="12" xfId="0" applyNumberFormat="1" applyFont="1" applyFill="1" applyBorder="1" applyAlignment="1">
      <alignment horizontal="center" vertical="center" wrapText="1"/>
    </xf>
    <xf numFmtId="49" fontId="23" fillId="27" borderId="17" xfId="50" applyNumberFormat="1" applyFont="1" applyFill="1" applyBorder="1" applyAlignment="1">
      <alignment horizontal="center" vertical="center" wrapText="1"/>
    </xf>
    <xf numFmtId="49" fontId="21" fillId="27" borderId="19" xfId="0" applyNumberFormat="1" applyFont="1" applyFill="1" applyBorder="1" applyAlignment="1">
      <alignment horizontal="center" vertical="center" wrapText="1"/>
    </xf>
    <xf numFmtId="49" fontId="21" fillId="24" borderId="34" xfId="0" applyNumberFormat="1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 wrapText="1"/>
    </xf>
    <xf numFmtId="49" fontId="21" fillId="27" borderId="17" xfId="0" applyNumberFormat="1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left" vertical="center" wrapText="1"/>
    </xf>
    <xf numFmtId="0" fontId="22" fillId="27" borderId="0" xfId="0" applyFont="1" applyFill="1"/>
    <xf numFmtId="49" fontId="22" fillId="29" borderId="11" xfId="0" applyNumberFormat="1" applyFont="1" applyFill="1" applyBorder="1" applyAlignment="1">
      <alignment horizontal="center" vertical="center" wrapText="1"/>
    </xf>
    <xf numFmtId="49" fontId="22" fillId="29" borderId="19" xfId="0" applyNumberFormat="1" applyFont="1" applyFill="1" applyBorder="1" applyAlignment="1">
      <alignment horizontal="center" vertical="center" wrapText="1"/>
    </xf>
    <xf numFmtId="49" fontId="22" fillId="29" borderId="17" xfId="0" applyNumberFormat="1" applyFont="1" applyFill="1" applyBorder="1" applyAlignment="1">
      <alignment horizontal="center" vertical="center" wrapText="1"/>
    </xf>
    <xf numFmtId="49" fontId="21" fillId="28" borderId="19" xfId="0" applyNumberFormat="1" applyFont="1" applyFill="1" applyBorder="1" applyAlignment="1">
      <alignment horizontal="right" vertical="center" wrapText="1"/>
    </xf>
    <xf numFmtId="49" fontId="21" fillId="28" borderId="17" xfId="0" applyNumberFormat="1" applyFont="1" applyFill="1" applyBorder="1" applyAlignment="1">
      <alignment horizontal="right" vertical="center" wrapText="1"/>
    </xf>
    <xf numFmtId="0" fontId="21" fillId="29" borderId="19" xfId="0" applyFont="1" applyFill="1" applyBorder="1" applyAlignment="1">
      <alignment horizontal="center" vertical="center" wrapText="1"/>
    </xf>
    <xf numFmtId="0" fontId="21" fillId="29" borderId="17" xfId="0" applyFont="1" applyFill="1" applyBorder="1" applyAlignment="1">
      <alignment horizontal="center" vertical="center" wrapText="1"/>
    </xf>
    <xf numFmtId="49" fontId="21" fillId="28" borderId="15" xfId="0" applyNumberFormat="1" applyFont="1" applyFill="1" applyBorder="1" applyAlignment="1">
      <alignment horizontal="right" vertical="center" wrapText="1"/>
    </xf>
    <xf numFmtId="49" fontId="21" fillId="28" borderId="10" xfId="0" applyNumberFormat="1" applyFont="1" applyFill="1" applyBorder="1" applyAlignment="1">
      <alignment horizontal="right" vertical="center" wrapText="1"/>
    </xf>
    <xf numFmtId="49" fontId="21" fillId="28" borderId="19" xfId="0" applyNumberFormat="1" applyFont="1" applyFill="1" applyBorder="1" applyAlignment="1">
      <alignment horizontal="center" vertical="center" wrapText="1"/>
    </xf>
    <xf numFmtId="49" fontId="21" fillId="28" borderId="17" xfId="0" applyNumberFormat="1" applyFont="1" applyFill="1" applyBorder="1" applyAlignment="1">
      <alignment horizontal="center" vertical="center" wrapText="1"/>
    </xf>
    <xf numFmtId="49" fontId="22" fillId="28" borderId="17" xfId="0" applyNumberFormat="1" applyFont="1" applyFill="1" applyBorder="1" applyAlignment="1">
      <alignment horizontal="center" vertical="center" wrapText="1"/>
    </xf>
    <xf numFmtId="0" fontId="22" fillId="28" borderId="19" xfId="0" applyFont="1" applyFill="1" applyBorder="1" applyAlignment="1">
      <alignment horizontal="center" vertical="center" wrapText="1"/>
    </xf>
    <xf numFmtId="49" fontId="21" fillId="25" borderId="19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justify"/>
    </xf>
    <xf numFmtId="49" fontId="23" fillId="28" borderId="19" xfId="0" applyNumberFormat="1" applyFont="1" applyFill="1" applyBorder="1" applyAlignment="1">
      <alignment horizontal="right" vertical="center" wrapText="1"/>
    </xf>
    <xf numFmtId="0" fontId="21" fillId="26" borderId="11" xfId="0" applyFont="1" applyFill="1" applyBorder="1" applyAlignment="1">
      <alignment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167" fontId="46" fillId="24" borderId="11" xfId="37" applyNumberFormat="1" applyFont="1" applyFill="1" applyBorder="1" applyAlignment="1" applyProtection="1">
      <alignment vertical="center" wrapText="1"/>
      <protection hidden="1"/>
    </xf>
    <xf numFmtId="49" fontId="23" fillId="28" borderId="17" xfId="0" applyNumberFormat="1" applyFont="1" applyFill="1" applyBorder="1" applyAlignment="1">
      <alignment horizontal="left" vertical="center" wrapText="1"/>
    </xf>
    <xf numFmtId="49" fontId="21" fillId="24" borderId="0" xfId="5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7" borderId="13" xfId="0" applyNumberFormat="1" applyFont="1" applyFill="1" applyBorder="1" applyAlignment="1">
      <alignment horizontal="right" vertical="center" wrapText="1"/>
    </xf>
    <xf numFmtId="49" fontId="21" fillId="27" borderId="14" xfId="0" applyNumberFormat="1" applyFont="1" applyFill="1" applyBorder="1" applyAlignment="1">
      <alignment horizontal="left" vertical="center" wrapText="1"/>
    </xf>
    <xf numFmtId="0" fontId="44" fillId="24" borderId="11" xfId="0" applyFont="1" applyFill="1" applyBorder="1" applyAlignment="1">
      <alignment wrapText="1"/>
    </xf>
    <xf numFmtId="49" fontId="21" fillId="28" borderId="17" xfId="0" applyNumberFormat="1" applyFont="1" applyFill="1" applyBorder="1" applyAlignment="1">
      <alignment horizontal="left" vertical="center" wrapText="1"/>
    </xf>
    <xf numFmtId="0" fontId="25" fillId="26" borderId="11" xfId="0" applyFont="1" applyFill="1" applyBorder="1" applyAlignment="1">
      <alignment vertical="top" wrapText="1"/>
    </xf>
    <xf numFmtId="0" fontId="21" fillId="26" borderId="0" xfId="0" applyFont="1" applyFill="1"/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0" fontId="43" fillId="24" borderId="17" xfId="28" applyFont="1" applyFill="1" applyBorder="1" applyAlignment="1" applyProtection="1">
      <alignment horizontal="left" wrapText="1"/>
    </xf>
    <xf numFmtId="0" fontId="21" fillId="24" borderId="0" xfId="0" applyFont="1" applyFill="1" applyAlignment="1">
      <alignment horizontal="justify"/>
    </xf>
    <xf numFmtId="0" fontId="23" fillId="25" borderId="35" xfId="0" applyFont="1" applyFill="1" applyBorder="1" applyAlignment="1">
      <alignment horizontal="left" vertical="center" wrapText="1"/>
    </xf>
    <xf numFmtId="0" fontId="23" fillId="30" borderId="0" xfId="0" applyFont="1" applyFill="1" applyBorder="1" applyAlignment="1">
      <alignment horizontal="left" vertical="center" wrapText="1"/>
    </xf>
    <xf numFmtId="0" fontId="47" fillId="26" borderId="17" xfId="0" applyFont="1" applyFill="1" applyBorder="1" applyAlignment="1">
      <alignment wrapText="1"/>
    </xf>
    <xf numFmtId="2" fontId="21" fillId="0" borderId="12" xfId="0" applyNumberFormat="1" applyFont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166" fontId="21" fillId="0" borderId="12" xfId="0" applyNumberFormat="1" applyFont="1" applyFill="1" applyBorder="1" applyAlignment="1">
      <alignment vertical="center" wrapText="1"/>
    </xf>
    <xf numFmtId="49" fontId="21" fillId="0" borderId="11" xfId="0" applyNumberFormat="1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2" fontId="21" fillId="0" borderId="11" xfId="0" applyNumberFormat="1" applyFont="1" applyFill="1" applyBorder="1" applyAlignment="1">
      <alignment vertical="center"/>
    </xf>
    <xf numFmtId="2" fontId="21" fillId="0" borderId="11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vertical="center"/>
    </xf>
    <xf numFmtId="0" fontId="22" fillId="24" borderId="11" xfId="0" applyFont="1" applyFill="1" applyBorder="1" applyAlignment="1">
      <alignment horizontal="left" vertical="top" wrapText="1"/>
    </xf>
    <xf numFmtId="0" fontId="25" fillId="24" borderId="11" xfId="0" applyFont="1" applyFill="1" applyBorder="1" applyAlignment="1">
      <alignment vertical="top" wrapText="1"/>
    </xf>
    <xf numFmtId="0" fontId="22" fillId="25" borderId="36" xfId="0" applyFont="1" applyFill="1" applyBorder="1" applyAlignment="1">
      <alignment horizontal="center" vertical="center" wrapText="1"/>
    </xf>
    <xf numFmtId="164" fontId="22" fillId="32" borderId="11" xfId="52" applyFont="1" applyFill="1" applyBorder="1" applyAlignment="1">
      <alignment horizontal="right" vertical="center" wrapText="1"/>
    </xf>
    <xf numFmtId="2" fontId="22" fillId="24" borderId="11" xfId="50" applyNumberFormat="1" applyFont="1" applyFill="1" applyBorder="1" applyAlignment="1">
      <alignment horizontal="left" vertical="center" wrapText="1"/>
    </xf>
    <xf numFmtId="164" fontId="25" fillId="33" borderId="11" xfId="52" applyFont="1" applyFill="1" applyBorder="1" applyAlignment="1">
      <alignment horizontal="right" vertical="center" wrapText="1"/>
    </xf>
    <xf numFmtId="2" fontId="21" fillId="24" borderId="11" xfId="50" applyNumberFormat="1" applyFont="1" applyFill="1" applyBorder="1" applyAlignment="1">
      <alignment horizontal="left" vertical="center" wrapText="1"/>
    </xf>
    <xf numFmtId="164" fontId="23" fillId="33" borderId="11" xfId="52" applyFont="1" applyFill="1" applyBorder="1" applyAlignment="1">
      <alignment horizontal="right" vertical="center" wrapText="1"/>
    </xf>
    <xf numFmtId="0" fontId="21" fillId="0" borderId="37" xfId="0" applyFont="1" applyBorder="1" applyAlignment="1">
      <alignment horizontal="justify"/>
    </xf>
    <xf numFmtId="0" fontId="21" fillId="24" borderId="38" xfId="0" applyFont="1" applyFill="1" applyBorder="1" applyAlignment="1">
      <alignment horizontal="left" vertical="center" wrapText="1"/>
    </xf>
    <xf numFmtId="49" fontId="21" fillId="24" borderId="38" xfId="0" applyNumberFormat="1" applyFont="1" applyFill="1" applyBorder="1" applyAlignment="1">
      <alignment horizontal="center" vertical="center" wrapText="1"/>
    </xf>
    <xf numFmtId="49" fontId="21" fillId="24" borderId="39" xfId="0" applyNumberFormat="1" applyFont="1" applyFill="1" applyBorder="1" applyAlignment="1">
      <alignment horizontal="center" vertical="center" wrapText="1"/>
    </xf>
    <xf numFmtId="49" fontId="21" fillId="24" borderId="39" xfId="0" applyNumberFormat="1" applyFont="1" applyFill="1" applyBorder="1" applyAlignment="1">
      <alignment horizontal="right" vertical="center" wrapText="1"/>
    </xf>
    <xf numFmtId="49" fontId="21" fillId="24" borderId="40" xfId="0" applyNumberFormat="1" applyFont="1" applyFill="1" applyBorder="1" applyAlignment="1">
      <alignment vertical="center" wrapText="1"/>
    </xf>
    <xf numFmtId="49" fontId="23" fillId="24" borderId="40" xfId="50" applyNumberFormat="1" applyFont="1" applyFill="1" applyBorder="1" applyAlignment="1">
      <alignment horizontal="center" vertical="center" wrapText="1"/>
    </xf>
    <xf numFmtId="164" fontId="23" fillId="33" borderId="38" xfId="52" applyFont="1" applyFill="1" applyBorder="1" applyAlignment="1">
      <alignment horizontal="right"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64" fontId="22" fillId="33" borderId="23" xfId="52" applyFont="1" applyFill="1" applyBorder="1" applyAlignment="1">
      <alignment horizontal="right" vertical="center" wrapText="1"/>
    </xf>
    <xf numFmtId="2" fontId="23" fillId="24" borderId="11" xfId="50" applyNumberFormat="1" applyFont="1" applyFill="1" applyBorder="1" applyAlignment="1">
      <alignment horizontal="left" vertical="center" wrapText="1"/>
    </xf>
    <xf numFmtId="0" fontId="25" fillId="24" borderId="37" xfId="0" applyFont="1" applyFill="1" applyBorder="1" applyAlignment="1">
      <alignment vertical="center" wrapText="1"/>
    </xf>
    <xf numFmtId="164" fontId="21" fillId="33" borderId="11" xfId="52" applyFont="1" applyFill="1" applyBorder="1" applyAlignment="1">
      <alignment horizontal="right" vertical="center" wrapText="1"/>
    </xf>
    <xf numFmtId="164" fontId="21" fillId="32" borderId="11" xfId="52" applyFont="1" applyFill="1" applyBorder="1" applyAlignment="1">
      <alignment horizontal="right" vertical="center" wrapText="1"/>
    </xf>
    <xf numFmtId="164" fontId="21" fillId="32" borderId="23" xfId="52" applyFont="1" applyFill="1" applyBorder="1" applyAlignment="1">
      <alignment horizontal="right" vertical="center" wrapText="1"/>
    </xf>
    <xf numFmtId="0" fontId="23" fillId="24" borderId="37" xfId="0" applyFont="1" applyFill="1" applyBorder="1" applyAlignment="1">
      <alignment vertical="center" wrapText="1"/>
    </xf>
    <xf numFmtId="0" fontId="21" fillId="24" borderId="36" xfId="0" applyFont="1" applyFill="1" applyBorder="1" applyAlignment="1">
      <alignment horizontal="left" vertical="center" wrapText="1"/>
    </xf>
    <xf numFmtId="0" fontId="21" fillId="24" borderId="11" xfId="0" applyFont="1" applyFill="1" applyBorder="1" applyAlignment="1">
      <alignment wrapText="1"/>
    </xf>
    <xf numFmtId="0" fontId="44" fillId="0" borderId="11" xfId="0" applyFont="1" applyBorder="1" applyAlignment="1">
      <alignment wrapText="1"/>
    </xf>
    <xf numFmtId="0" fontId="21" fillId="0" borderId="11" xfId="0" applyFont="1" applyBorder="1" applyAlignment="1">
      <alignment horizontal="justify"/>
    </xf>
    <xf numFmtId="164" fontId="22" fillId="32" borderId="23" xfId="52" applyFont="1" applyFill="1" applyBorder="1" applyAlignment="1">
      <alignment horizontal="right" vertical="center" wrapText="1"/>
    </xf>
    <xf numFmtId="164" fontId="22" fillId="32" borderId="23" xfId="52" applyFont="1" applyFill="1" applyBorder="1" applyAlignment="1">
      <alignment horizontal="center" vertical="center" wrapText="1"/>
    </xf>
    <xf numFmtId="164" fontId="21" fillId="32" borderId="11" xfId="52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left" vertical="center" wrapText="1"/>
    </xf>
    <xf numFmtId="164" fontId="21" fillId="32" borderId="12" xfId="52" applyFont="1" applyFill="1" applyBorder="1" applyAlignment="1">
      <alignment horizontal="right" vertical="center" wrapText="1"/>
    </xf>
    <xf numFmtId="164" fontId="21" fillId="32" borderId="12" xfId="52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vertical="center" wrapText="1"/>
    </xf>
    <xf numFmtId="49" fontId="22" fillId="0" borderId="41" xfId="0" applyNumberFormat="1" applyFont="1" applyFill="1" applyBorder="1" applyAlignment="1">
      <alignment horizontal="center" vertical="center" wrapText="1"/>
    </xf>
    <xf numFmtId="49" fontId="22" fillId="0" borderId="42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right" vertical="center" wrapText="1"/>
    </xf>
    <xf numFmtId="49" fontId="22" fillId="0" borderId="44" xfId="0" applyNumberFormat="1" applyFont="1" applyFill="1" applyBorder="1" applyAlignment="1">
      <alignment horizontal="left" vertical="center" wrapText="1"/>
    </xf>
    <xf numFmtId="49" fontId="22" fillId="0" borderId="45" xfId="0" applyNumberFormat="1" applyFont="1" applyFill="1" applyBorder="1" applyAlignment="1">
      <alignment horizontal="center" vertical="center" wrapText="1"/>
    </xf>
    <xf numFmtId="164" fontId="22" fillId="33" borderId="41" xfId="52" applyFont="1" applyFill="1" applyBorder="1" applyAlignment="1">
      <alignment horizontal="right" vertical="center" wrapText="1"/>
    </xf>
    <xf numFmtId="164" fontId="22" fillId="33" borderId="46" xfId="52" applyFont="1" applyFill="1" applyBorder="1" applyAlignment="1">
      <alignment horizontal="center" vertical="center" wrapText="1"/>
    </xf>
    <xf numFmtId="164" fontId="21" fillId="33" borderId="47" xfId="52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justify"/>
    </xf>
    <xf numFmtId="49" fontId="21" fillId="0" borderId="38" xfId="0" applyNumberFormat="1" applyFont="1" applyFill="1" applyBorder="1" applyAlignment="1">
      <alignment horizontal="center" vertical="center" wrapText="1"/>
    </xf>
    <xf numFmtId="49" fontId="21" fillId="0" borderId="39" xfId="0" applyNumberFormat="1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right" vertical="center" wrapText="1"/>
    </xf>
    <xf numFmtId="49" fontId="21" fillId="0" borderId="40" xfId="0" applyNumberFormat="1" applyFont="1" applyFill="1" applyBorder="1" applyAlignment="1">
      <alignment horizontal="left" vertical="center" wrapText="1"/>
    </xf>
    <xf numFmtId="49" fontId="21" fillId="0" borderId="40" xfId="0" applyNumberFormat="1" applyFont="1" applyFill="1" applyBorder="1" applyAlignment="1">
      <alignment horizontal="center" vertical="center" wrapText="1"/>
    </xf>
    <xf numFmtId="164" fontId="28" fillId="33" borderId="41" xfId="52" applyFont="1" applyFill="1" applyBorder="1" applyAlignment="1">
      <alignment horizontal="right" vertical="center"/>
    </xf>
    <xf numFmtId="164" fontId="29" fillId="33" borderId="41" xfId="52" applyFont="1" applyFill="1" applyBorder="1" applyAlignment="1">
      <alignment horizontal="right"/>
    </xf>
    <xf numFmtId="164" fontId="29" fillId="33" borderId="46" xfId="52" applyFont="1" applyFill="1" applyBorder="1" applyAlignment="1">
      <alignment horizontal="center"/>
    </xf>
    <xf numFmtId="0" fontId="59" fillId="33" borderId="11" xfId="0" applyFont="1" applyFill="1" applyBorder="1" applyAlignment="1">
      <alignment wrapText="1"/>
    </xf>
    <xf numFmtId="49" fontId="48" fillId="0" borderId="11" xfId="0" applyNumberFormat="1" applyFont="1" applyBorder="1" applyAlignment="1">
      <alignment horizontal="center" vertical="center"/>
    </xf>
    <xf numFmtId="0" fontId="36" fillId="33" borderId="13" xfId="0" applyFont="1" applyFill="1" applyBorder="1" applyAlignment="1">
      <alignment horizontal="right" vertical="center" wrapText="1"/>
    </xf>
    <xf numFmtId="49" fontId="36" fillId="33" borderId="14" xfId="0" applyNumberFormat="1" applyFont="1" applyFill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164" fontId="29" fillId="33" borderId="11" xfId="52" applyFont="1" applyFill="1" applyBorder="1" applyAlignment="1">
      <alignment horizontal="right" vertical="center"/>
    </xf>
    <xf numFmtId="164" fontId="29" fillId="33" borderId="47" xfId="52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vertical="center" wrapText="1"/>
    </xf>
    <xf numFmtId="0" fontId="36" fillId="0" borderId="37" xfId="0" applyFont="1" applyBorder="1" applyAlignment="1">
      <alignment horizontal="justify"/>
    </xf>
    <xf numFmtId="49" fontId="48" fillId="0" borderId="12" xfId="0" applyNumberFormat="1" applyFont="1" applyBorder="1" applyAlignment="1">
      <alignment horizontal="center" vertical="center"/>
    </xf>
    <xf numFmtId="0" fontId="36" fillId="33" borderId="11" xfId="0" applyFont="1" applyFill="1" applyBorder="1" applyAlignment="1">
      <alignment horizontal="justify"/>
    </xf>
    <xf numFmtId="49" fontId="48" fillId="33" borderId="11" xfId="0" applyNumberFormat="1" applyFont="1" applyFill="1" applyBorder="1" applyAlignment="1">
      <alignment horizontal="center" vertical="center"/>
    </xf>
    <xf numFmtId="49" fontId="48" fillId="33" borderId="19" xfId="0" applyNumberFormat="1" applyFont="1" applyFill="1" applyBorder="1" applyAlignment="1">
      <alignment horizontal="center" vertical="center"/>
    </xf>
    <xf numFmtId="0" fontId="36" fillId="33" borderId="38" xfId="0" applyFont="1" applyFill="1" applyBorder="1" applyAlignment="1">
      <alignment vertical="center" wrapText="1"/>
    </xf>
    <xf numFmtId="49" fontId="48" fillId="0" borderId="38" xfId="0" applyNumberFormat="1" applyFont="1" applyBorder="1" applyAlignment="1">
      <alignment horizontal="center" vertical="center"/>
    </xf>
    <xf numFmtId="49" fontId="48" fillId="0" borderId="39" xfId="0" applyNumberFormat="1" applyFont="1" applyBorder="1" applyAlignment="1">
      <alignment horizontal="center" vertical="center"/>
    </xf>
    <xf numFmtId="0" fontId="36" fillId="33" borderId="39" xfId="0" applyFont="1" applyFill="1" applyBorder="1" applyAlignment="1">
      <alignment horizontal="right" vertical="center" wrapText="1"/>
    </xf>
    <xf numFmtId="49" fontId="36" fillId="33" borderId="40" xfId="0" applyNumberFormat="1" applyFont="1" applyFill="1" applyBorder="1" applyAlignment="1">
      <alignment horizontal="left" vertical="center" wrapText="1"/>
    </xf>
    <xf numFmtId="0" fontId="25" fillId="25" borderId="48" xfId="0" applyFont="1" applyFill="1" applyBorder="1" applyAlignment="1">
      <alignment vertical="center" wrapText="1"/>
    </xf>
    <xf numFmtId="49" fontId="25" fillId="24" borderId="41" xfId="44" applyNumberFormat="1" applyFont="1" applyFill="1" applyBorder="1" applyAlignment="1">
      <alignment horizontal="center" vertical="center" wrapText="1"/>
    </xf>
    <xf numFmtId="49" fontId="25" fillId="25" borderId="41" xfId="0" applyNumberFormat="1" applyFont="1" applyFill="1" applyBorder="1" applyAlignment="1">
      <alignment horizontal="center" vertical="center" wrapText="1"/>
    </xf>
    <xf numFmtId="49" fontId="25" fillId="25" borderId="42" xfId="0" applyNumberFormat="1" applyFont="1" applyFill="1" applyBorder="1" applyAlignment="1">
      <alignment horizontal="center" vertical="center" wrapText="1"/>
    </xf>
    <xf numFmtId="0" fontId="25" fillId="25" borderId="42" xfId="0" applyFont="1" applyFill="1" applyBorder="1" applyAlignment="1">
      <alignment horizontal="center" vertical="center" wrapText="1"/>
    </xf>
    <xf numFmtId="0" fontId="25" fillId="25" borderId="45" xfId="0" applyFont="1" applyFill="1" applyBorder="1" applyAlignment="1">
      <alignment horizontal="center" vertical="center" wrapText="1"/>
    </xf>
    <xf numFmtId="49" fontId="25" fillId="25" borderId="45" xfId="0" applyNumberFormat="1" applyFont="1" applyFill="1" applyBorder="1" applyAlignment="1">
      <alignment horizontal="center" vertical="center" wrapText="1"/>
    </xf>
    <xf numFmtId="164" fontId="22" fillId="32" borderId="41" xfId="52" applyFont="1" applyFill="1" applyBorder="1" applyAlignment="1">
      <alignment horizontal="right" vertical="center" wrapText="1"/>
    </xf>
    <xf numFmtId="164" fontId="22" fillId="32" borderId="46" xfId="52" applyFont="1" applyFill="1" applyBorder="1" applyAlignment="1">
      <alignment horizontal="right" vertical="center" wrapText="1"/>
    </xf>
    <xf numFmtId="0" fontId="25" fillId="25" borderId="49" xfId="0" applyFont="1" applyFill="1" applyBorder="1" applyAlignment="1">
      <alignment vertical="center" wrapText="1"/>
    </xf>
    <xf numFmtId="164" fontId="22" fillId="32" borderId="47" xfId="52" applyFont="1" applyFill="1" applyBorder="1" applyAlignment="1">
      <alignment horizontal="right" vertical="center" wrapText="1"/>
    </xf>
    <xf numFmtId="0" fontId="25" fillId="24" borderId="50" xfId="0" applyFont="1" applyFill="1" applyBorder="1" applyAlignment="1">
      <alignment vertical="center" wrapText="1"/>
    </xf>
    <xf numFmtId="0" fontId="23" fillId="24" borderId="49" xfId="0" applyFont="1" applyFill="1" applyBorder="1" applyAlignment="1">
      <alignment vertical="center" wrapText="1"/>
    </xf>
    <xf numFmtId="164" fontId="21" fillId="32" borderId="47" xfId="52" applyFont="1" applyFill="1" applyBorder="1" applyAlignment="1">
      <alignment horizontal="right" vertical="center" wrapText="1"/>
    </xf>
    <xf numFmtId="0" fontId="21" fillId="24" borderId="49" xfId="0" applyFont="1" applyFill="1" applyBorder="1" applyAlignment="1">
      <alignment vertical="center" wrapText="1"/>
    </xf>
    <xf numFmtId="0" fontId="21" fillId="0" borderId="51" xfId="0" applyFont="1" applyBorder="1" applyAlignment="1">
      <alignment horizontal="justify"/>
    </xf>
    <xf numFmtId="49" fontId="21" fillId="25" borderId="39" xfId="0" applyNumberFormat="1" applyFont="1" applyFill="1" applyBorder="1" applyAlignment="1">
      <alignment horizontal="right" vertical="center" wrapText="1"/>
    </xf>
    <xf numFmtId="164" fontId="21" fillId="32" borderId="38" xfId="52" applyFont="1" applyFill="1" applyBorder="1" applyAlignment="1">
      <alignment horizontal="right" vertical="center" wrapText="1"/>
    </xf>
    <xf numFmtId="164" fontId="21" fillId="32" borderId="52" xfId="52" applyFont="1" applyFill="1" applyBorder="1" applyAlignment="1">
      <alignment horizontal="right" vertical="center" wrapText="1"/>
    </xf>
    <xf numFmtId="0" fontId="22" fillId="25" borderId="23" xfId="0" applyFont="1" applyFill="1" applyBorder="1" applyAlignment="1">
      <alignment vertical="center" wrapText="1"/>
    </xf>
    <xf numFmtId="49" fontId="22" fillId="25" borderId="23" xfId="42" applyNumberFormat="1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164" fontId="25" fillId="32" borderId="23" xfId="52" applyFont="1" applyFill="1" applyBorder="1" applyAlignment="1">
      <alignment horizontal="right" vertical="center" wrapText="1"/>
    </xf>
    <xf numFmtId="164" fontId="22" fillId="33" borderId="11" xfId="52" applyFont="1" applyFill="1" applyBorder="1" applyAlignment="1">
      <alignment horizontal="right" vertical="center" wrapText="1"/>
    </xf>
    <xf numFmtId="0" fontId="23" fillId="34" borderId="0" xfId="44" applyFont="1" applyFill="1" applyAlignment="1">
      <alignment vertical="center" wrapText="1"/>
    </xf>
    <xf numFmtId="0" fontId="21" fillId="0" borderId="17" xfId="0" applyFont="1" applyFill="1" applyBorder="1" applyAlignment="1">
      <alignment wrapText="1"/>
    </xf>
    <xf numFmtId="0" fontId="21" fillId="27" borderId="11" xfId="28" applyFont="1" applyFill="1" applyBorder="1" applyAlignment="1" applyProtection="1">
      <alignment horizontal="left" vertical="top" wrapText="1"/>
    </xf>
    <xf numFmtId="0" fontId="49" fillId="35" borderId="19" xfId="0" applyFont="1" applyFill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justify" vertical="top"/>
    </xf>
    <xf numFmtId="0" fontId="60" fillId="0" borderId="11" xfId="0" applyFont="1" applyBorder="1" applyAlignment="1">
      <alignment wrapText="1"/>
    </xf>
    <xf numFmtId="0" fontId="21" fillId="26" borderId="12" xfId="0" applyFont="1" applyFill="1" applyBorder="1" applyAlignment="1">
      <alignment horizontal="left" vertical="center" wrapText="1"/>
    </xf>
    <xf numFmtId="49" fontId="21" fillId="26" borderId="12" xfId="0" applyNumberFormat="1" applyFont="1" applyFill="1" applyBorder="1" applyAlignment="1">
      <alignment horizontal="center" vertical="center" wrapText="1"/>
    </xf>
    <xf numFmtId="49" fontId="23" fillId="26" borderId="12" xfId="50" applyNumberFormat="1" applyFont="1" applyFill="1" applyBorder="1" applyAlignment="1">
      <alignment horizontal="center" vertical="center" wrapText="1"/>
    </xf>
    <xf numFmtId="49" fontId="23" fillId="26" borderId="13" xfId="50" applyNumberFormat="1" applyFont="1" applyFill="1" applyBorder="1" applyAlignment="1">
      <alignment horizontal="center" vertical="center" wrapText="1"/>
    </xf>
    <xf numFmtId="49" fontId="23" fillId="26" borderId="24" xfId="0" applyNumberFormat="1" applyFont="1" applyFill="1" applyBorder="1" applyAlignment="1">
      <alignment horizontal="right" vertical="center" wrapText="1"/>
    </xf>
    <xf numFmtId="49" fontId="23" fillId="26" borderId="25" xfId="0" applyNumberFormat="1" applyFont="1" applyFill="1" applyBorder="1" applyAlignment="1">
      <alignment vertical="center" wrapText="1"/>
    </xf>
    <xf numFmtId="49" fontId="23" fillId="26" borderId="14" xfId="44" applyNumberFormat="1" applyFont="1" applyFill="1" applyBorder="1" applyAlignment="1">
      <alignment horizontal="center" vertical="center" wrapText="1"/>
    </xf>
    <xf numFmtId="164" fontId="22" fillId="32" borderId="12" xfId="52" applyFont="1" applyFill="1" applyBorder="1" applyAlignment="1">
      <alignment horizontal="right" vertical="center" wrapText="1"/>
    </xf>
    <xf numFmtId="0" fontId="25" fillId="25" borderId="41" xfId="0" applyFont="1" applyFill="1" applyBorder="1" applyAlignment="1">
      <alignment vertical="center" wrapText="1"/>
    </xf>
    <xf numFmtId="49" fontId="25" fillId="24" borderId="23" xfId="44" applyNumberFormat="1" applyFont="1" applyFill="1" applyBorder="1" applyAlignment="1">
      <alignment horizontal="center" vertical="center" wrapText="1"/>
    </xf>
    <xf numFmtId="49" fontId="25" fillId="25" borderId="23" xfId="0" applyNumberFormat="1" applyFont="1" applyFill="1" applyBorder="1" applyAlignment="1">
      <alignment horizontal="center" vertical="center" wrapText="1"/>
    </xf>
    <xf numFmtId="164" fontId="25" fillId="32" borderId="11" xfId="52" applyFont="1" applyFill="1" applyBorder="1" applyAlignment="1">
      <alignment horizontal="right" vertical="center" wrapText="1"/>
    </xf>
    <xf numFmtId="0" fontId="21" fillId="27" borderId="11" xfId="28" applyFont="1" applyFill="1" applyBorder="1" applyAlignment="1" applyProtection="1">
      <alignment horizontal="left" wrapText="1"/>
    </xf>
    <xf numFmtId="0" fontId="21" fillId="27" borderId="53" xfId="0" applyFont="1" applyFill="1" applyBorder="1" applyAlignment="1">
      <alignment horizontal="left" vertical="center" wrapText="1"/>
    </xf>
    <xf numFmtId="164" fontId="23" fillId="32" borderId="11" xfId="52" applyFont="1" applyFill="1" applyBorder="1" applyAlignment="1">
      <alignment horizontal="right" vertical="center" wrapText="1"/>
    </xf>
    <xf numFmtId="0" fontId="21" fillId="27" borderId="37" xfId="0" applyFont="1" applyFill="1" applyBorder="1"/>
    <xf numFmtId="0" fontId="21" fillId="27" borderId="37" xfId="0" applyFont="1" applyFill="1" applyBorder="1" applyAlignment="1">
      <alignment wrapText="1"/>
    </xf>
    <xf numFmtId="0" fontId="21" fillId="27" borderId="36" xfId="0" applyFont="1" applyFill="1" applyBorder="1" applyAlignment="1">
      <alignment horizontal="left" vertical="center" wrapText="1"/>
    </xf>
    <xf numFmtId="164" fontId="22" fillId="33" borderId="12" xfId="52" applyFont="1" applyFill="1" applyBorder="1" applyAlignment="1">
      <alignment horizontal="right" vertical="center" wrapText="1"/>
    </xf>
    <xf numFmtId="0" fontId="21" fillId="27" borderId="11" xfId="0" applyFont="1" applyFill="1" applyBorder="1" applyAlignment="1">
      <alignment wrapText="1"/>
    </xf>
    <xf numFmtId="0" fontId="21" fillId="27" borderId="23" xfId="0" applyFont="1" applyFill="1" applyBorder="1" applyAlignment="1">
      <alignment wrapText="1"/>
    </xf>
    <xf numFmtId="0" fontId="21" fillId="24" borderId="54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vertical="top" wrapText="1"/>
    </xf>
    <xf numFmtId="49" fontId="21" fillId="33" borderId="11" xfId="50" applyNumberFormat="1" applyFont="1" applyFill="1" applyBorder="1" applyAlignment="1">
      <alignment horizontal="center" vertical="center" wrapText="1"/>
    </xf>
    <xf numFmtId="49" fontId="23" fillId="33" borderId="11" xfId="50" applyNumberFormat="1" applyFont="1" applyFill="1" applyBorder="1" applyAlignment="1">
      <alignment horizontal="center" vertical="center" wrapText="1"/>
    </xf>
    <xf numFmtId="49" fontId="23" fillId="33" borderId="19" xfId="50" applyNumberFormat="1" applyFont="1" applyFill="1" applyBorder="1" applyAlignment="1">
      <alignment horizontal="center" vertical="center" wrapText="1"/>
    </xf>
    <xf numFmtId="49" fontId="61" fillId="33" borderId="13" xfId="0" applyNumberFormat="1" applyFont="1" applyFill="1" applyBorder="1" applyAlignment="1">
      <alignment horizontal="right" vertical="center" wrapText="1"/>
    </xf>
    <xf numFmtId="49" fontId="21" fillId="33" borderId="14" xfId="0" applyNumberFormat="1" applyFont="1" applyFill="1" applyBorder="1" applyAlignment="1">
      <alignment horizontal="left" vertical="center" wrapText="1"/>
    </xf>
    <xf numFmtId="49" fontId="39" fillId="33" borderId="17" xfId="5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right"/>
    </xf>
    <xf numFmtId="0" fontId="44" fillId="33" borderId="11" xfId="0" applyFont="1" applyFill="1" applyBorder="1" applyAlignment="1">
      <alignment wrapText="1"/>
    </xf>
    <xf numFmtId="49" fontId="21" fillId="33" borderId="13" xfId="0" applyNumberFormat="1" applyFont="1" applyFill="1" applyBorder="1" applyAlignment="1">
      <alignment horizontal="right" vertical="center" wrapText="1"/>
    </xf>
    <xf numFmtId="49" fontId="21" fillId="33" borderId="14" xfId="0" applyNumberFormat="1" applyFont="1" applyFill="1" applyBorder="1" applyAlignment="1">
      <alignment vertical="center" wrapText="1"/>
    </xf>
    <xf numFmtId="2" fontId="29" fillId="0" borderId="11" xfId="0" applyNumberFormat="1" applyFont="1" applyBorder="1" applyAlignment="1">
      <alignment horizontal="right"/>
    </xf>
    <xf numFmtId="0" fontId="21" fillId="0" borderId="55" xfId="0" applyFont="1" applyBorder="1" applyAlignment="1">
      <alignment horizontal="justify"/>
    </xf>
    <xf numFmtId="49" fontId="21" fillId="33" borderId="38" xfId="50" applyNumberFormat="1" applyFont="1" applyFill="1" applyBorder="1" applyAlignment="1">
      <alignment horizontal="center" vertical="center" wrapText="1"/>
    </xf>
    <xf numFmtId="49" fontId="23" fillId="33" borderId="38" xfId="50" applyNumberFormat="1" applyFont="1" applyFill="1" applyBorder="1" applyAlignment="1">
      <alignment horizontal="center" vertical="center" wrapText="1"/>
    </xf>
    <xf numFmtId="49" fontId="23" fillId="33" borderId="39" xfId="50" applyNumberFormat="1" applyFont="1" applyFill="1" applyBorder="1" applyAlignment="1">
      <alignment horizontal="center" vertical="center" wrapText="1"/>
    </xf>
    <xf numFmtId="49" fontId="21" fillId="33" borderId="39" xfId="0" applyNumberFormat="1" applyFont="1" applyFill="1" applyBorder="1" applyAlignment="1">
      <alignment horizontal="right" vertical="center" wrapText="1"/>
    </xf>
    <xf numFmtId="49" fontId="21" fillId="33" borderId="40" xfId="0" applyNumberFormat="1" applyFont="1" applyFill="1" applyBorder="1" applyAlignment="1">
      <alignment vertical="center" wrapText="1"/>
    </xf>
    <xf numFmtId="49" fontId="23" fillId="33" borderId="40" xfId="50" applyNumberFormat="1" applyFont="1" applyFill="1" applyBorder="1" applyAlignment="1">
      <alignment horizontal="center" vertical="center" wrapText="1"/>
    </xf>
    <xf numFmtId="0" fontId="21" fillId="26" borderId="23" xfId="0" applyFont="1" applyFill="1" applyBorder="1" applyAlignment="1">
      <alignment horizontal="left" vertical="center" wrapText="1"/>
    </xf>
    <xf numFmtId="49" fontId="21" fillId="24" borderId="23" xfId="50" applyNumberFormat="1" applyFont="1" applyFill="1" applyBorder="1" applyAlignment="1">
      <alignment horizontal="center" vertical="center" wrapText="1"/>
    </xf>
    <xf numFmtId="49" fontId="23" fillId="24" borderId="23" xfId="50" applyNumberFormat="1" applyFont="1" applyFill="1" applyBorder="1" applyAlignment="1">
      <alignment horizontal="center" vertical="center" wrapText="1"/>
    </xf>
    <xf numFmtId="49" fontId="23" fillId="24" borderId="15" xfId="50" applyNumberFormat="1" applyFont="1" applyFill="1" applyBorder="1" applyAlignment="1">
      <alignment horizontal="center" vertical="center" wrapText="1"/>
    </xf>
    <xf numFmtId="49" fontId="21" fillId="24" borderId="24" xfId="0" applyNumberFormat="1" applyFont="1" applyFill="1" applyBorder="1" applyAlignment="1">
      <alignment horizontal="right" vertical="center" wrapText="1"/>
    </xf>
    <xf numFmtId="49" fontId="21" fillId="24" borderId="25" xfId="0" applyNumberFormat="1" applyFont="1" applyFill="1" applyBorder="1" applyAlignment="1">
      <alignment vertical="center" wrapText="1"/>
    </xf>
    <xf numFmtId="49" fontId="23" fillId="24" borderId="10" xfId="50" applyNumberFormat="1" applyFont="1" applyFill="1" applyBorder="1" applyAlignment="1">
      <alignment horizontal="center" vertical="center" wrapText="1"/>
    </xf>
    <xf numFmtId="164" fontId="23" fillId="33" borderId="23" xfId="52" applyFont="1" applyFill="1" applyBorder="1" applyAlignment="1">
      <alignment horizontal="right" vertical="center" wrapText="1"/>
    </xf>
    <xf numFmtId="0" fontId="22" fillId="24" borderId="37" xfId="0" applyFont="1" applyFill="1" applyBorder="1" applyAlignment="1">
      <alignment horizontal="left" vertical="center" wrapText="1"/>
    </xf>
    <xf numFmtId="0" fontId="21" fillId="26" borderId="37" xfId="0" applyFont="1" applyFill="1" applyBorder="1" applyAlignment="1">
      <alignment horizontal="left" vertical="center" wrapText="1"/>
    </xf>
    <xf numFmtId="0" fontId="62" fillId="33" borderId="11" xfId="0" applyFont="1" applyFill="1" applyBorder="1" applyAlignment="1">
      <alignment vertical="top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49" fontId="21" fillId="33" borderId="19" xfId="0" applyNumberFormat="1" applyFont="1" applyFill="1" applyBorder="1" applyAlignment="1">
      <alignment horizontal="center" vertical="center" wrapText="1"/>
    </xf>
    <xf numFmtId="49" fontId="21" fillId="33" borderId="17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vertical="center" wrapText="1"/>
    </xf>
    <xf numFmtId="167" fontId="30" fillId="33" borderId="11" xfId="37" applyNumberFormat="1" applyFont="1" applyFill="1" applyBorder="1" applyAlignment="1" applyProtection="1">
      <alignment vertical="center" wrapText="1"/>
      <protection hidden="1"/>
    </xf>
    <xf numFmtId="0" fontId="36" fillId="33" borderId="11" xfId="0" applyFont="1" applyFill="1" applyBorder="1" applyAlignment="1">
      <alignment horizontal="left" vertical="center" wrapText="1"/>
    </xf>
    <xf numFmtId="166" fontId="23" fillId="0" borderId="0" xfId="44" applyNumberFormat="1" applyFont="1" applyFill="1" applyAlignment="1">
      <alignment vertical="center" wrapText="1"/>
    </xf>
    <xf numFmtId="0" fontId="21" fillId="27" borderId="37" xfId="0" applyFont="1" applyFill="1" applyBorder="1" applyAlignment="1">
      <alignment horizontal="justify"/>
    </xf>
    <xf numFmtId="0" fontId="21" fillId="24" borderId="56" xfId="0" applyFont="1" applyFill="1" applyBorder="1" applyAlignment="1">
      <alignment horizontal="center" vertical="center" wrapText="1"/>
    </xf>
    <xf numFmtId="49" fontId="21" fillId="24" borderId="57" xfId="0" applyNumberFormat="1" applyFont="1" applyFill="1" applyBorder="1" applyAlignment="1">
      <alignment horizontal="center" vertical="center" wrapText="1"/>
    </xf>
    <xf numFmtId="49" fontId="21" fillId="24" borderId="35" xfId="0" applyNumberFormat="1" applyFont="1" applyFill="1" applyBorder="1" applyAlignment="1">
      <alignment horizontal="center" vertical="center" wrapText="1"/>
    </xf>
    <xf numFmtId="0" fontId="44" fillId="26" borderId="11" xfId="0" applyFont="1" applyFill="1" applyBorder="1" applyAlignment="1">
      <alignment wrapText="1"/>
    </xf>
    <xf numFmtId="164" fontId="23" fillId="36" borderId="11" xfId="52" applyFont="1" applyFill="1" applyBorder="1" applyAlignment="1">
      <alignment horizontal="right" vertical="center" wrapText="1"/>
    </xf>
    <xf numFmtId="164" fontId="23" fillId="36" borderId="38" xfId="52" applyFont="1" applyFill="1" applyBorder="1" applyAlignment="1">
      <alignment horizontal="right" vertical="center" wrapText="1"/>
    </xf>
    <xf numFmtId="164" fontId="21" fillId="36" borderId="11" xfId="52" applyFont="1" applyFill="1" applyBorder="1" applyAlignment="1">
      <alignment horizontal="right" vertical="center" wrapText="1"/>
    </xf>
    <xf numFmtId="164" fontId="21" fillId="37" borderId="11" xfId="52" applyFont="1" applyFill="1" applyBorder="1" applyAlignment="1">
      <alignment horizontal="right" vertical="center" wrapText="1"/>
    </xf>
    <xf numFmtId="164" fontId="21" fillId="36" borderId="12" xfId="52" applyFont="1" applyFill="1" applyBorder="1" applyAlignment="1">
      <alignment horizontal="right" vertical="center" wrapText="1"/>
    </xf>
    <xf numFmtId="164" fontId="22" fillId="37" borderId="11" xfId="52" applyFont="1" applyFill="1" applyBorder="1" applyAlignment="1">
      <alignment horizontal="right" vertical="center" wrapText="1"/>
    </xf>
    <xf numFmtId="164" fontId="21" fillId="36" borderId="38" xfId="52" applyFont="1" applyFill="1" applyBorder="1" applyAlignment="1">
      <alignment horizontal="right" vertical="center" wrapText="1"/>
    </xf>
    <xf numFmtId="164" fontId="21" fillId="36" borderId="52" xfId="52" applyFont="1" applyFill="1" applyBorder="1" applyAlignment="1">
      <alignment horizontal="center" vertical="center" wrapText="1"/>
    </xf>
    <xf numFmtId="0" fontId="23" fillId="36" borderId="0" xfId="44" applyFont="1" applyFill="1" applyAlignment="1">
      <alignment horizontal="center" vertical="center" wrapText="1"/>
    </xf>
    <xf numFmtId="0" fontId="23" fillId="36" borderId="0" xfId="44" applyFont="1" applyFill="1" applyAlignment="1">
      <alignment vertical="center" wrapText="1"/>
    </xf>
    <xf numFmtId="0" fontId="25" fillId="36" borderId="11" xfId="0" applyFont="1" applyFill="1" applyBorder="1" applyAlignment="1">
      <alignment vertical="top" wrapText="1"/>
    </xf>
    <xf numFmtId="164" fontId="21" fillId="37" borderId="38" xfId="52" applyFont="1" applyFill="1" applyBorder="1" applyAlignment="1">
      <alignment horizontal="right" vertical="center" wrapText="1"/>
    </xf>
    <xf numFmtId="164" fontId="22" fillId="37" borderId="38" xfId="52" applyFont="1" applyFill="1" applyBorder="1" applyAlignment="1">
      <alignment horizontal="right" vertical="center" wrapText="1"/>
    </xf>
    <xf numFmtId="164" fontId="22" fillId="37" borderId="52" xfId="52" applyFont="1" applyFill="1" applyBorder="1" applyAlignment="1">
      <alignment horizontal="right" vertical="center" wrapText="1"/>
    </xf>
    <xf numFmtId="0" fontId="25" fillId="33" borderId="58" xfId="0" applyFont="1" applyFill="1" applyBorder="1" applyAlignment="1">
      <alignment vertical="center" wrapText="1"/>
    </xf>
    <xf numFmtId="49" fontId="22" fillId="33" borderId="41" xfId="0" applyNumberFormat="1" applyFont="1" applyFill="1" applyBorder="1" applyAlignment="1">
      <alignment horizontal="center" vertical="center" wrapText="1"/>
    </xf>
    <xf numFmtId="49" fontId="25" fillId="33" borderId="41" xfId="50" applyNumberFormat="1" applyFont="1" applyFill="1" applyBorder="1" applyAlignment="1">
      <alignment horizontal="center" vertical="center" wrapText="1"/>
    </xf>
    <xf numFmtId="49" fontId="25" fillId="33" borderId="42" xfId="50" applyNumberFormat="1" applyFont="1" applyFill="1" applyBorder="1" applyAlignment="1">
      <alignment horizontal="center" vertical="center" wrapText="1"/>
    </xf>
    <xf numFmtId="49" fontId="23" fillId="33" borderId="45" xfId="44" applyNumberFormat="1" applyFont="1" applyFill="1" applyBorder="1" applyAlignment="1">
      <alignment horizontal="center" vertical="center" wrapText="1"/>
    </xf>
    <xf numFmtId="0" fontId="23" fillId="33" borderId="49" xfId="0" applyFont="1" applyFill="1" applyBorder="1" applyAlignment="1">
      <alignment vertical="center" wrapText="1"/>
    </xf>
    <xf numFmtId="49" fontId="23" fillId="33" borderId="17" xfId="44" applyNumberFormat="1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horizontal="left" vertical="center" wrapText="1"/>
    </xf>
    <xf numFmtId="0" fontId="21" fillId="33" borderId="59" xfId="0" applyFont="1" applyFill="1" applyBorder="1" applyAlignment="1">
      <alignment horizontal="left" vertical="center" wrapText="1"/>
    </xf>
    <xf numFmtId="49" fontId="21" fillId="33" borderId="60" xfId="0" applyNumberFormat="1" applyFont="1" applyFill="1" applyBorder="1" applyAlignment="1">
      <alignment horizontal="center" vertical="center" wrapText="1"/>
    </xf>
    <xf numFmtId="49" fontId="23" fillId="33" borderId="40" xfId="44" applyNumberFormat="1" applyFont="1" applyFill="1" applyBorder="1" applyAlignment="1">
      <alignment horizontal="center" vertical="center" wrapText="1"/>
    </xf>
    <xf numFmtId="2" fontId="29" fillId="36" borderId="38" xfId="0" applyNumberFormat="1" applyFont="1" applyFill="1" applyBorder="1" applyAlignment="1">
      <alignment horizontal="right"/>
    </xf>
    <xf numFmtId="164" fontId="23" fillId="32" borderId="0" xfId="52" applyFont="1" applyFill="1" applyBorder="1" applyAlignment="1">
      <alignment horizontal="right" vertical="center" wrapText="1"/>
    </xf>
    <xf numFmtId="49" fontId="36" fillId="33" borderId="11" xfId="50" applyNumberFormat="1" applyFont="1" applyFill="1" applyBorder="1" applyAlignment="1">
      <alignment horizontal="center" vertical="center" wrapText="1"/>
    </xf>
    <xf numFmtId="49" fontId="36" fillId="33" borderId="11" xfId="0" applyNumberFormat="1" applyFont="1" applyFill="1" applyBorder="1" applyAlignment="1">
      <alignment horizontal="center" vertical="center" wrapText="1"/>
    </xf>
    <xf numFmtId="49" fontId="36" fillId="33" borderId="19" xfId="0" applyNumberFormat="1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2" fontId="26" fillId="36" borderId="41" xfId="50" applyNumberFormat="1" applyFont="1" applyFill="1" applyBorder="1" applyAlignment="1">
      <alignment horizontal="left" vertical="center" wrapText="1"/>
    </xf>
    <xf numFmtId="49" fontId="36" fillId="36" borderId="41" xfId="0" applyNumberFormat="1" applyFont="1" applyFill="1" applyBorder="1" applyAlignment="1">
      <alignment horizontal="center" vertical="center" wrapText="1"/>
    </xf>
    <xf numFmtId="49" fontId="36" fillId="36" borderId="42" xfId="0" applyNumberFormat="1" applyFont="1" applyFill="1" applyBorder="1" applyAlignment="1">
      <alignment horizontal="center" vertical="center" wrapText="1"/>
    </xf>
    <xf numFmtId="0" fontId="26" fillId="36" borderId="43" xfId="0" applyFont="1" applyFill="1" applyBorder="1" applyAlignment="1">
      <alignment horizontal="right" vertical="center" wrapText="1"/>
    </xf>
    <xf numFmtId="49" fontId="26" fillId="36" borderId="44" xfId="0" applyNumberFormat="1" applyFont="1" applyFill="1" applyBorder="1" applyAlignment="1">
      <alignment horizontal="left" vertical="center" wrapText="1"/>
    </xf>
    <xf numFmtId="0" fontId="0" fillId="36" borderId="41" xfId="0" applyFill="1" applyBorder="1" applyAlignment="1"/>
    <xf numFmtId="49" fontId="29" fillId="0" borderId="11" xfId="0" applyNumberFormat="1" applyFont="1" applyBorder="1" applyAlignment="1">
      <alignment horizontal="center" vertical="center"/>
    </xf>
    <xf numFmtId="49" fontId="29" fillId="33" borderId="11" xfId="0" applyNumberFormat="1" applyFont="1" applyFill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49" fontId="21" fillId="32" borderId="19" xfId="0" applyNumberFormat="1" applyFont="1" applyFill="1" applyBorder="1" applyAlignment="1">
      <alignment horizontal="right" vertical="center" wrapText="1"/>
    </xf>
    <xf numFmtId="49" fontId="21" fillId="33" borderId="17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49" fontId="21" fillId="33" borderId="17" xfId="0" applyNumberFormat="1" applyFont="1" applyFill="1" applyBorder="1" applyAlignment="1">
      <alignment horizontal="left" vertical="center" wrapText="1"/>
    </xf>
    <xf numFmtId="49" fontId="21" fillId="32" borderId="19" xfId="0" applyNumberFormat="1" applyFont="1" applyFill="1" applyBorder="1" applyAlignment="1">
      <alignment horizontal="right" vertical="center" wrapText="1"/>
    </xf>
    <xf numFmtId="0" fontId="51" fillId="0" borderId="0" xfId="39" applyFont="1"/>
    <xf numFmtId="49" fontId="30" fillId="33" borderId="0" xfId="0" applyNumberFormat="1" applyFont="1" applyFill="1" applyBorder="1" applyAlignment="1">
      <alignment vertical="center" wrapText="1"/>
    </xf>
    <xf numFmtId="0" fontId="24" fillId="33" borderId="0" xfId="0" applyFont="1" applyFill="1"/>
    <xf numFmtId="0" fontId="30" fillId="33" borderId="0" xfId="0" applyFont="1" applyFill="1" applyBorder="1" applyAlignment="1">
      <alignment vertical="center" wrapText="1"/>
    </xf>
    <xf numFmtId="0" fontId="33" fillId="33" borderId="0" xfId="42" applyFont="1" applyFill="1" applyAlignment="1">
      <alignment vertical="top"/>
    </xf>
    <xf numFmtId="168" fontId="25" fillId="33" borderId="11" xfId="43" applyNumberFormat="1" applyFont="1" applyFill="1" applyBorder="1" applyAlignment="1">
      <alignment horizontal="center" vertical="center" wrapText="1"/>
    </xf>
    <xf numFmtId="49" fontId="23" fillId="33" borderId="11" xfId="40" applyNumberFormat="1" applyFont="1" applyFill="1" applyBorder="1" applyAlignment="1">
      <alignment horizontal="center" vertical="center"/>
    </xf>
    <xf numFmtId="0" fontId="23" fillId="33" borderId="11" xfId="40" applyFont="1" applyFill="1" applyBorder="1" applyAlignment="1">
      <alignment vertical="center" wrapText="1"/>
    </xf>
    <xf numFmtId="168" fontId="23" fillId="33" borderId="11" xfId="41" applyNumberFormat="1" applyFont="1" applyFill="1" applyBorder="1" applyAlignment="1">
      <alignment vertical="center"/>
    </xf>
    <xf numFmtId="168" fontId="23" fillId="36" borderId="11" xfId="41" applyNumberFormat="1" applyFont="1" applyFill="1" applyBorder="1" applyAlignment="1">
      <alignment vertical="center"/>
    </xf>
    <xf numFmtId="0" fontId="39" fillId="33" borderId="0" xfId="0" applyFont="1" applyFill="1"/>
    <xf numFmtId="0" fontId="50" fillId="33" borderId="0" xfId="39" applyFont="1" applyFill="1" applyAlignment="1">
      <alignment horizontal="center"/>
    </xf>
    <xf numFmtId="0" fontId="36" fillId="0" borderId="0" xfId="39" applyFont="1" applyAlignment="1"/>
    <xf numFmtId="0" fontId="36" fillId="33" borderId="0" xfId="39" applyFont="1" applyFill="1" applyAlignment="1">
      <alignment horizontal="center"/>
    </xf>
    <xf numFmtId="0" fontId="30" fillId="33" borderId="0" xfId="39" applyFont="1" applyFill="1"/>
    <xf numFmtId="166" fontId="36" fillId="33" borderId="0" xfId="39" applyNumberFormat="1" applyFont="1" applyFill="1"/>
    <xf numFmtId="0" fontId="53" fillId="0" borderId="0" xfId="39" applyFont="1"/>
    <xf numFmtId="0" fontId="30" fillId="0" borderId="0" xfId="39" applyFont="1"/>
    <xf numFmtId="166" fontId="36" fillId="0" borderId="0" xfId="39" applyNumberFormat="1" applyFont="1" applyAlignment="1">
      <alignment horizontal="center"/>
    </xf>
    <xf numFmtId="0" fontId="50" fillId="0" borderId="12" xfId="39" applyFont="1" applyBorder="1" applyAlignment="1">
      <alignment horizontal="center" vertical="center" wrapText="1"/>
    </xf>
    <xf numFmtId="0" fontId="37" fillId="0" borderId="12" xfId="39" applyFont="1" applyBorder="1" applyAlignment="1">
      <alignment horizontal="center" vertical="center"/>
    </xf>
    <xf numFmtId="166" fontId="50" fillId="0" borderId="11" xfId="39" applyNumberFormat="1" applyFont="1" applyBorder="1" applyAlignment="1">
      <alignment horizontal="center" vertical="center" wrapText="1"/>
    </xf>
    <xf numFmtId="0" fontId="54" fillId="0" borderId="0" xfId="39" applyFont="1" applyAlignment="1">
      <alignment vertical="center"/>
    </xf>
    <xf numFmtId="4" fontId="55" fillId="24" borderId="11" xfId="0" applyNumberFormat="1" applyFont="1" applyFill="1" applyBorder="1" applyAlignment="1">
      <alignment horizontal="right" vertical="center" wrapText="1"/>
    </xf>
    <xf numFmtId="0" fontId="55" fillId="24" borderId="11" xfId="0" applyFont="1" applyFill="1" applyBorder="1" applyAlignment="1">
      <alignment horizontal="center" vertical="center" wrapText="1"/>
    </xf>
    <xf numFmtId="0" fontId="55" fillId="24" borderId="11" xfId="0" applyFont="1" applyFill="1" applyBorder="1" applyAlignment="1">
      <alignment horizontal="left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left" vertical="center" wrapText="1"/>
    </xf>
    <xf numFmtId="4" fontId="39" fillId="24" borderId="11" xfId="0" applyNumberFormat="1" applyFont="1" applyFill="1" applyBorder="1" applyAlignment="1">
      <alignment horizontal="right" vertical="center" wrapText="1"/>
    </xf>
    <xf numFmtId="0" fontId="39" fillId="24" borderId="0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63" fillId="0" borderId="66" xfId="0" applyFont="1" applyBorder="1" applyAlignment="1">
      <alignment wrapText="1"/>
    </xf>
    <xf numFmtId="4" fontId="39" fillId="36" borderId="11" xfId="0" applyNumberFormat="1" applyFont="1" applyFill="1" applyBorder="1" applyAlignment="1">
      <alignment horizontal="right"/>
    </xf>
    <xf numFmtId="0" fontId="55" fillId="0" borderId="11" xfId="0" applyFont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right"/>
    </xf>
    <xf numFmtId="0" fontId="55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wrapText="1"/>
    </xf>
    <xf numFmtId="0" fontId="63" fillId="0" borderId="66" xfId="0" applyFont="1" applyBorder="1"/>
    <xf numFmtId="0" fontId="36" fillId="0" borderId="0" xfId="39" applyFont="1" applyAlignment="1">
      <alignment vertical="center" wrapText="1"/>
    </xf>
    <xf numFmtId="0" fontId="39" fillId="0" borderId="11" xfId="0" applyFont="1" applyBorder="1" applyAlignment="1">
      <alignment horizontal="left" vertical="center" wrapText="1"/>
    </xf>
    <xf numFmtId="0" fontId="50" fillId="24" borderId="11" xfId="0" applyFont="1" applyFill="1" applyBorder="1" applyAlignment="1">
      <alignment vertical="center"/>
    </xf>
    <xf numFmtId="0" fontId="50" fillId="24" borderId="11" xfId="0" applyFont="1" applyFill="1" applyBorder="1" applyAlignment="1">
      <alignment vertical="center" wrapText="1"/>
    </xf>
    <xf numFmtId="0" fontId="50" fillId="24" borderId="11" xfId="0" applyFont="1" applyFill="1" applyBorder="1" applyAlignment="1">
      <alignment vertical="top" wrapText="1"/>
    </xf>
    <xf numFmtId="49" fontId="55" fillId="24" borderId="11" xfId="0" applyNumberFormat="1" applyFont="1" applyFill="1" applyBorder="1" applyAlignment="1">
      <alignment horizontal="center"/>
    </xf>
    <xf numFmtId="0" fontId="55" fillId="24" borderId="11" xfId="0" applyFont="1" applyFill="1" applyBorder="1" applyAlignment="1">
      <alignment vertical="top" wrapText="1"/>
    </xf>
    <xf numFmtId="49" fontId="39" fillId="24" borderId="11" xfId="0" applyNumberFormat="1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vertical="center" wrapText="1"/>
    </xf>
    <xf numFmtId="0" fontId="51" fillId="0" borderId="0" xfId="39" applyFont="1" applyAlignment="1">
      <alignment vertical="center"/>
    </xf>
    <xf numFmtId="49" fontId="39" fillId="24" borderId="11" xfId="0" applyNumberFormat="1" applyFont="1" applyFill="1" applyBorder="1" applyAlignment="1">
      <alignment vertical="center"/>
    </xf>
    <xf numFmtId="0" fontId="39" fillId="24" borderId="11" xfId="0" applyFont="1" applyFill="1" applyBorder="1" applyAlignment="1">
      <alignment vertical="top" wrapText="1"/>
    </xf>
    <xf numFmtId="0" fontId="39" fillId="24" borderId="11" xfId="0" applyNumberFormat="1" applyFont="1" applyFill="1" applyBorder="1" applyAlignment="1">
      <alignment horizontal="left" vertical="center" wrapText="1"/>
    </xf>
    <xf numFmtId="49" fontId="55" fillId="24" borderId="11" xfId="0" applyNumberFormat="1" applyFont="1" applyFill="1" applyBorder="1" applyAlignment="1">
      <alignment horizontal="center" vertical="center"/>
    </xf>
    <xf numFmtId="0" fontId="55" fillId="24" borderId="11" xfId="0" applyFont="1" applyFill="1" applyBorder="1" applyAlignment="1">
      <alignment vertical="center" wrapText="1"/>
    </xf>
    <xf numFmtId="0" fontId="10" fillId="0" borderId="0" xfId="39" applyFont="1" applyAlignment="1">
      <alignment vertical="center"/>
    </xf>
    <xf numFmtId="49" fontId="39" fillId="24" borderId="11" xfId="0" applyNumberFormat="1" applyFont="1" applyFill="1" applyBorder="1" applyAlignment="1">
      <alignment horizontal="center"/>
    </xf>
    <xf numFmtId="49" fontId="34" fillId="24" borderId="11" xfId="45" applyNumberFormat="1" applyFont="1" applyFill="1" applyBorder="1" applyAlignment="1">
      <alignment horizontal="center"/>
    </xf>
    <xf numFmtId="0" fontId="34" fillId="24" borderId="11" xfId="45" applyFont="1" applyFill="1" applyBorder="1" applyAlignment="1"/>
    <xf numFmtId="0" fontId="34" fillId="24" borderId="11" xfId="45" applyFont="1" applyFill="1" applyBorder="1" applyAlignment="1">
      <alignment wrapText="1"/>
    </xf>
    <xf numFmtId="49" fontId="39" fillId="24" borderId="11" xfId="45" applyNumberFormat="1" applyFont="1" applyFill="1" applyBorder="1" applyAlignment="1">
      <alignment horizontal="center" vertical="center"/>
    </xf>
    <xf numFmtId="0" fontId="37" fillId="0" borderId="66" xfId="0" applyFont="1" applyBorder="1" applyAlignment="1">
      <alignment wrapText="1"/>
    </xf>
    <xf numFmtId="4" fontId="39" fillId="24" borderId="11" xfId="0" applyNumberFormat="1" applyFont="1" applyFill="1" applyBorder="1" applyAlignment="1">
      <alignment horizontal="right" wrapText="1"/>
    </xf>
    <xf numFmtId="4" fontId="39" fillId="36" borderId="11" xfId="0" applyNumberFormat="1" applyFont="1" applyFill="1" applyBorder="1" applyAlignment="1">
      <alignment horizontal="right" wrapText="1"/>
    </xf>
    <xf numFmtId="0" fontId="55" fillId="24" borderId="11" xfId="0" applyFont="1" applyFill="1" applyBorder="1" applyAlignment="1">
      <alignment horizontal="left" vertical="center"/>
    </xf>
    <xf numFmtId="4" fontId="55" fillId="24" borderId="11" xfId="0" applyNumberFormat="1" applyFont="1" applyFill="1" applyBorder="1" applyAlignment="1">
      <alignment horizontal="right" vertical="center"/>
    </xf>
    <xf numFmtId="4" fontId="39" fillId="36" borderId="11" xfId="0" applyNumberFormat="1" applyFont="1" applyFill="1" applyBorder="1" applyAlignment="1">
      <alignment horizontal="right" vertical="center"/>
    </xf>
    <xf numFmtId="4" fontId="39" fillId="24" borderId="11" xfId="0" applyNumberFormat="1" applyFont="1" applyFill="1" applyBorder="1" applyAlignment="1">
      <alignment horizontal="right" vertical="center"/>
    </xf>
    <xf numFmtId="0" fontId="55" fillId="24" borderId="11" xfId="0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justify" vertical="top" wrapText="1"/>
    </xf>
    <xf numFmtId="0" fontId="50" fillId="0" borderId="12" xfId="0" applyFont="1" applyBorder="1" applyAlignment="1">
      <alignment vertical="top" wrapText="1"/>
    </xf>
    <xf numFmtId="4" fontId="39" fillId="26" borderId="12" xfId="0" applyNumberFormat="1" applyFont="1" applyFill="1" applyBorder="1" applyAlignment="1">
      <alignment horizontal="right" vertical="center"/>
    </xf>
    <xf numFmtId="0" fontId="56" fillId="0" borderId="0" xfId="39" applyFont="1"/>
    <xf numFmtId="0" fontId="57" fillId="0" borderId="15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justify" vertical="center" wrapText="1"/>
    </xf>
    <xf numFmtId="4" fontId="55" fillId="0" borderId="11" xfId="0" applyNumberFormat="1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center" vertical="center" wrapText="1"/>
    </xf>
    <xf numFmtId="0" fontId="50" fillId="0" borderId="11" xfId="0" applyFont="1" applyBorder="1"/>
    <xf numFmtId="0" fontId="39" fillId="0" borderId="11" xfId="0" applyFont="1" applyFill="1" applyBorder="1" applyAlignment="1">
      <alignment horizontal="justify" vertical="center" wrapText="1"/>
    </xf>
    <xf numFmtId="166" fontId="36" fillId="0" borderId="0" xfId="39" applyNumberFormat="1" applyFont="1"/>
    <xf numFmtId="0" fontId="23" fillId="0" borderId="0" xfId="39" applyFont="1"/>
    <xf numFmtId="166" fontId="21" fillId="0" borderId="0" xfId="39" applyNumberFormat="1" applyFont="1"/>
    <xf numFmtId="0" fontId="22" fillId="25" borderId="61" xfId="0" applyFont="1" applyFill="1" applyBorder="1" applyAlignment="1">
      <alignment horizontal="center" vertical="center" wrapText="1"/>
    </xf>
    <xf numFmtId="2" fontId="22" fillId="24" borderId="19" xfId="50" applyNumberFormat="1" applyFont="1" applyFill="1" applyBorder="1" applyAlignment="1">
      <alignment horizontal="left" vertical="center" wrapText="1"/>
    </xf>
    <xf numFmtId="2" fontId="21" fillId="24" borderId="19" xfId="50" applyNumberFormat="1" applyFont="1" applyFill="1" applyBorder="1" applyAlignment="1">
      <alignment horizontal="left" vertical="center" wrapText="1"/>
    </xf>
    <xf numFmtId="166" fontId="25" fillId="24" borderId="11" xfId="50" applyNumberFormat="1" applyFont="1" applyFill="1" applyBorder="1" applyAlignment="1">
      <alignment vertical="center" wrapText="1"/>
    </xf>
    <xf numFmtId="49" fontId="22" fillId="24" borderId="17" xfId="0" applyNumberFormat="1" applyFont="1" applyFill="1" applyBorder="1" applyAlignment="1">
      <alignment horizontal="left" vertical="center" wrapText="1"/>
    </xf>
    <xf numFmtId="2" fontId="23" fillId="24" borderId="19" xfId="50" applyNumberFormat="1" applyFont="1" applyFill="1" applyBorder="1" applyAlignment="1">
      <alignment horizontal="left" vertical="center" wrapText="1"/>
    </xf>
    <xf numFmtId="0" fontId="22" fillId="25" borderId="19" xfId="0" applyFont="1" applyFill="1" applyBorder="1" applyAlignment="1">
      <alignment horizontal="left" vertical="center" wrapText="1"/>
    </xf>
    <xf numFmtId="0" fontId="25" fillId="24" borderId="0" xfId="0" applyFont="1" applyFill="1" applyAlignment="1">
      <alignment vertical="center" wrapText="1"/>
    </xf>
    <xf numFmtId="164" fontId="21" fillId="38" borderId="11" xfId="52" applyFont="1" applyFill="1" applyBorder="1" applyAlignment="1">
      <alignment horizontal="right" vertical="center" wrapText="1"/>
    </xf>
    <xf numFmtId="0" fontId="21" fillId="24" borderId="28" xfId="0" applyFont="1" applyFill="1" applyBorder="1" applyAlignment="1">
      <alignment horizontal="left" vertical="center" wrapText="1"/>
    </xf>
    <xf numFmtId="164" fontId="25" fillId="27" borderId="11" xfId="52" applyFont="1" applyFill="1" applyBorder="1" applyAlignment="1">
      <alignment horizontal="right" vertical="center" wrapText="1"/>
    </xf>
    <xf numFmtId="164" fontId="21" fillId="39" borderId="11" xfId="52" applyFont="1" applyFill="1" applyBorder="1" applyAlignment="1">
      <alignment horizontal="right"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21" fillId="0" borderId="62" xfId="0" applyFont="1" applyBorder="1" applyAlignment="1">
      <alignment horizontal="justify"/>
    </xf>
    <xf numFmtId="164" fontId="21" fillId="27" borderId="12" xfId="52" applyFont="1" applyFill="1" applyBorder="1" applyAlignment="1">
      <alignment horizontal="right" vertical="center" wrapText="1"/>
    </xf>
    <xf numFmtId="0" fontId="25" fillId="24" borderId="19" xfId="0" applyFont="1" applyFill="1" applyBorder="1" applyAlignment="1">
      <alignment vertical="center" wrapText="1"/>
    </xf>
    <xf numFmtId="164" fontId="21" fillId="0" borderId="11" xfId="52" applyFont="1" applyFill="1" applyBorder="1" applyAlignment="1">
      <alignment horizontal="righ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righ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164" fontId="22" fillId="0" borderId="11" xfId="52" applyFont="1" applyFill="1" applyBorder="1" applyAlignment="1">
      <alignment horizontal="right" vertical="center" wrapText="1"/>
    </xf>
    <xf numFmtId="2" fontId="26" fillId="36" borderId="19" xfId="50" applyNumberFormat="1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justify"/>
    </xf>
    <xf numFmtId="0" fontId="21" fillId="0" borderId="19" xfId="0" applyFont="1" applyFill="1" applyBorder="1" applyAlignment="1">
      <alignment horizontal="right" vertical="center" wrapText="1"/>
    </xf>
    <xf numFmtId="0" fontId="25" fillId="25" borderId="19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164" fontId="21" fillId="27" borderId="11" xfId="52" applyFont="1" applyFill="1" applyBorder="1" applyAlignment="1">
      <alignment horizontal="right" vertical="center" wrapText="1"/>
    </xf>
    <xf numFmtId="0" fontId="25" fillId="40" borderId="11" xfId="0" applyFont="1" applyFill="1" applyBorder="1" applyAlignment="1">
      <alignment vertical="top" wrapText="1"/>
    </xf>
    <xf numFmtId="164" fontId="22" fillId="27" borderId="11" xfId="52" applyFont="1" applyFill="1" applyBorder="1" applyAlignment="1">
      <alignment horizontal="right" vertical="center" wrapText="1"/>
    </xf>
    <xf numFmtId="0" fontId="21" fillId="29" borderId="0" xfId="0" applyFont="1" applyFill="1" applyAlignment="1">
      <alignment horizontal="justify"/>
    </xf>
    <xf numFmtId="164" fontId="22" fillId="29" borderId="11" xfId="52" applyFont="1" applyFill="1" applyBorder="1" applyAlignment="1">
      <alignment horizontal="right" vertical="center" wrapText="1"/>
    </xf>
    <xf numFmtId="0" fontId="21" fillId="29" borderId="33" xfId="0" applyFont="1" applyFill="1" applyBorder="1" applyAlignment="1">
      <alignment horizontal="left" vertical="center" wrapText="1"/>
    </xf>
    <xf numFmtId="164" fontId="25" fillId="26" borderId="11" xfId="52" applyFont="1" applyFill="1" applyBorder="1" applyAlignment="1">
      <alignment horizontal="right" vertical="center" wrapText="1"/>
    </xf>
    <xf numFmtId="164" fontId="23" fillId="26" borderId="11" xfId="52" applyFont="1" applyFill="1" applyBorder="1" applyAlignment="1">
      <alignment horizontal="right" vertical="center" wrapText="1"/>
    </xf>
    <xf numFmtId="164" fontId="22" fillId="30" borderId="11" xfId="52" applyFont="1" applyFill="1" applyBorder="1" applyAlignment="1">
      <alignment horizontal="right" vertical="center" wrapText="1"/>
    </xf>
    <xf numFmtId="0" fontId="25" fillId="33" borderId="19" xfId="0" applyFont="1" applyFill="1" applyBorder="1" applyAlignment="1">
      <alignment vertical="center" wrapText="1"/>
    </xf>
    <xf numFmtId="0" fontId="23" fillId="33" borderId="11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1" fillId="33" borderId="33" xfId="0" applyFont="1" applyFill="1" applyBorder="1" applyAlignment="1">
      <alignment horizontal="left" vertical="center" wrapText="1"/>
    </xf>
    <xf numFmtId="164" fontId="25" fillId="28" borderId="11" xfId="52" applyFont="1" applyFill="1" applyBorder="1" applyAlignment="1">
      <alignment horizontal="right" vertical="center" wrapText="1"/>
    </xf>
    <xf numFmtId="0" fontId="21" fillId="27" borderId="33" xfId="0" applyFont="1" applyFill="1" applyBorder="1" applyAlignment="1">
      <alignment horizontal="left" vertical="center" wrapText="1"/>
    </xf>
    <xf numFmtId="0" fontId="21" fillId="27" borderId="0" xfId="0" applyFont="1" applyFill="1" applyAlignment="1">
      <alignment wrapText="1"/>
    </xf>
    <xf numFmtId="0" fontId="21" fillId="27" borderId="61" xfId="0" applyFont="1" applyFill="1" applyBorder="1" applyAlignment="1">
      <alignment horizontal="left" vertical="center" wrapText="1"/>
    </xf>
    <xf numFmtId="0" fontId="21" fillId="24" borderId="61" xfId="0" applyFont="1" applyFill="1" applyBorder="1" applyAlignment="1">
      <alignment horizontal="left" vertical="center" wrapText="1"/>
    </xf>
    <xf numFmtId="164" fontId="22" fillId="27" borderId="12" xfId="52" applyFont="1" applyFill="1" applyBorder="1" applyAlignment="1">
      <alignment horizontal="right" vertical="center" wrapText="1"/>
    </xf>
    <xf numFmtId="0" fontId="21" fillId="27" borderId="19" xfId="0" applyFont="1" applyFill="1" applyBorder="1" applyAlignment="1">
      <alignment wrapText="1"/>
    </xf>
    <xf numFmtId="0" fontId="21" fillId="27" borderId="18" xfId="0" applyFont="1" applyFill="1" applyBorder="1" applyAlignment="1">
      <alignment wrapText="1"/>
    </xf>
    <xf numFmtId="0" fontId="21" fillId="24" borderId="63" xfId="0" applyFont="1" applyFill="1" applyBorder="1" applyAlignment="1">
      <alignment horizontal="left" vertical="center" wrapText="1"/>
    </xf>
    <xf numFmtId="164" fontId="23" fillId="25" borderId="38" xfId="52" applyFont="1" applyFill="1" applyBorder="1" applyAlignment="1">
      <alignment horizontal="right" vertical="center" wrapText="1"/>
    </xf>
    <xf numFmtId="0" fontId="21" fillId="24" borderId="23" xfId="0" applyFont="1" applyFill="1" applyBorder="1" applyAlignment="1">
      <alignment horizontal="left" vertical="center" wrapText="1"/>
    </xf>
    <xf numFmtId="49" fontId="30" fillId="33" borderId="11" xfId="50" applyNumberFormat="1" applyFont="1" applyFill="1" applyBorder="1" applyAlignment="1">
      <alignment horizontal="center" vertical="center" wrapText="1"/>
    </xf>
    <xf numFmtId="49" fontId="30" fillId="33" borderId="19" xfId="50" applyNumberFormat="1" applyFont="1" applyFill="1" applyBorder="1" applyAlignment="1">
      <alignment horizontal="center" vertical="center" wrapText="1"/>
    </xf>
    <xf numFmtId="49" fontId="23" fillId="33" borderId="17" xfId="50" applyNumberFormat="1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left" vertical="center" wrapText="1"/>
    </xf>
    <xf numFmtId="164" fontId="23" fillId="27" borderId="11" xfId="52" applyFont="1" applyFill="1" applyBorder="1" applyAlignment="1">
      <alignment horizontal="right" vertical="center" wrapText="1"/>
    </xf>
    <xf numFmtId="0" fontId="21" fillId="24" borderId="19" xfId="0" applyFont="1" applyFill="1" applyBorder="1" applyAlignment="1">
      <alignment horizontal="left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justify"/>
    </xf>
    <xf numFmtId="0" fontId="21" fillId="0" borderId="23" xfId="0" applyFont="1" applyBorder="1" applyAlignment="1">
      <alignment horizontal="justify"/>
    </xf>
    <xf numFmtId="0" fontId="21" fillId="0" borderId="17" xfId="0" applyFont="1" applyBorder="1" applyAlignment="1">
      <alignment horizontal="justify"/>
    </xf>
    <xf numFmtId="2" fontId="26" fillId="33" borderId="19" xfId="50" applyNumberFormat="1" applyFont="1" applyFill="1" applyBorder="1" applyAlignment="1">
      <alignment horizontal="left" vertical="center" wrapText="1"/>
    </xf>
    <xf numFmtId="0" fontId="22" fillId="33" borderId="13" xfId="0" applyFont="1" applyFill="1" applyBorder="1" applyAlignment="1">
      <alignment horizontal="right" vertical="center" wrapText="1"/>
    </xf>
    <xf numFmtId="49" fontId="22" fillId="33" borderId="14" xfId="0" applyNumberFormat="1" applyFont="1" applyFill="1" applyBorder="1" applyAlignment="1">
      <alignment horizontal="left" vertical="center" wrapText="1"/>
    </xf>
    <xf numFmtId="0" fontId="0" fillId="33" borderId="11" xfId="0" applyFill="1" applyBorder="1" applyAlignment="1"/>
    <xf numFmtId="164" fontId="28" fillId="33" borderId="11" xfId="52" applyFont="1" applyFill="1" applyBorder="1" applyAlignment="1">
      <alignment horizontal="right" vertical="center"/>
    </xf>
    <xf numFmtId="164" fontId="29" fillId="33" borderId="11" xfId="52" applyFont="1" applyFill="1" applyBorder="1" applyAlignment="1">
      <alignment horizontal="right"/>
    </xf>
    <xf numFmtId="0" fontId="21" fillId="33" borderId="13" xfId="0" applyFont="1" applyFill="1" applyBorder="1" applyAlignment="1">
      <alignment horizontal="right" vertical="center" wrapText="1"/>
    </xf>
    <xf numFmtId="164" fontId="29" fillId="0" borderId="11" xfId="52" applyFont="1" applyBorder="1" applyAlignment="1">
      <alignment horizontal="right" vertical="center"/>
    </xf>
    <xf numFmtId="0" fontId="21" fillId="0" borderId="11" xfId="0" applyFont="1" applyFill="1" applyBorder="1" applyAlignment="1">
      <alignment wrapText="1"/>
    </xf>
    <xf numFmtId="0" fontId="23" fillId="41" borderId="0" xfId="44" applyFont="1" applyFill="1" applyAlignment="1">
      <alignment vertical="center" wrapText="1"/>
    </xf>
    <xf numFmtId="0" fontId="23" fillId="41" borderId="0" xfId="44" applyFont="1" applyFill="1" applyAlignment="1">
      <alignment horizontal="center" vertical="center" wrapText="1"/>
    </xf>
    <xf numFmtId="164" fontId="23" fillId="42" borderId="11" xfId="52" applyFont="1" applyFill="1" applyBorder="1" applyAlignment="1">
      <alignment horizontal="right" vertical="center" wrapText="1"/>
    </xf>
    <xf numFmtId="0" fontId="25" fillId="32" borderId="11" xfId="0" applyFont="1" applyFill="1" applyBorder="1" applyAlignment="1">
      <alignment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49" fontId="25" fillId="32" borderId="11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left" vertical="center" wrapText="1"/>
    </xf>
    <xf numFmtId="0" fontId="64" fillId="0" borderId="0" xfId="0" applyFont="1"/>
    <xf numFmtId="0" fontId="22" fillId="0" borderId="0" xfId="0" applyFont="1" applyAlignment="1">
      <alignment wrapText="1"/>
    </xf>
    <xf numFmtId="49" fontId="30" fillId="0" borderId="0" xfId="0" applyNumberFormat="1" applyFont="1" applyFill="1" applyBorder="1" applyAlignment="1">
      <alignment vertical="center" wrapText="1"/>
    </xf>
    <xf numFmtId="0" fontId="51" fillId="0" borderId="0" xfId="38"/>
    <xf numFmtId="166" fontId="51" fillId="0" borderId="0" xfId="38" applyNumberFormat="1"/>
    <xf numFmtId="0" fontId="22" fillId="0" borderId="0" xfId="38" applyFont="1" applyAlignment="1">
      <alignment horizontal="center"/>
    </xf>
    <xf numFmtId="0" fontId="26" fillId="0" borderId="0" xfId="38" applyFont="1" applyAlignment="1">
      <alignment horizontal="center" vertical="center"/>
    </xf>
    <xf numFmtId="0" fontId="26" fillId="0" borderId="0" xfId="38" applyFont="1" applyAlignment="1">
      <alignment horizontal="center"/>
    </xf>
    <xf numFmtId="0" fontId="21" fillId="0" borderId="0" xfId="38" applyFont="1" applyAlignment="1">
      <alignment vertical="center"/>
    </xf>
    <xf numFmtId="0" fontId="36" fillId="0" borderId="0" xfId="38" applyFont="1" applyAlignment="1">
      <alignment horizontal="right" vertical="center"/>
    </xf>
    <xf numFmtId="166" fontId="37" fillId="0" borderId="0" xfId="38" applyNumberFormat="1" applyFont="1" applyAlignment="1">
      <alignment horizontal="right"/>
    </xf>
    <xf numFmtId="0" fontId="36" fillId="0" borderId="11" xfId="38" applyFont="1" applyBorder="1" applyAlignment="1">
      <alignment horizontal="center" vertical="center" wrapText="1"/>
    </xf>
    <xf numFmtId="166" fontId="36" fillId="0" borderId="11" xfId="38" applyNumberFormat="1" applyFont="1" applyBorder="1" applyAlignment="1">
      <alignment horizontal="center" vertical="center" wrapText="1"/>
    </xf>
    <xf numFmtId="0" fontId="48" fillId="0" borderId="11" xfId="38" applyFont="1" applyBorder="1" applyAlignment="1">
      <alignment horizontal="center" wrapText="1"/>
    </xf>
    <xf numFmtId="0" fontId="36" fillId="0" borderId="11" xfId="38" applyFont="1" applyBorder="1" applyAlignment="1">
      <alignment vertical="center" wrapText="1"/>
    </xf>
    <xf numFmtId="166" fontId="36" fillId="0" borderId="11" xfId="38" applyNumberFormat="1" applyFont="1" applyFill="1" applyBorder="1" applyAlignment="1">
      <alignment horizontal="center" vertical="center" wrapText="1"/>
    </xf>
    <xf numFmtId="0" fontId="0" fillId="0" borderId="11" xfId="38" applyFont="1" applyBorder="1" applyAlignment="1">
      <alignment horizontal="center"/>
    </xf>
    <xf numFmtId="166" fontId="36" fillId="31" borderId="11" xfId="38" applyNumberFormat="1" applyFont="1" applyFill="1" applyBorder="1" applyAlignment="1">
      <alignment horizontal="center" vertical="center" wrapText="1"/>
    </xf>
    <xf numFmtId="0" fontId="36" fillId="0" borderId="0" xfId="38" applyFont="1" applyAlignment="1">
      <alignment vertical="center"/>
    </xf>
    <xf numFmtId="0" fontId="51" fillId="0" borderId="0" xfId="38" applyFont="1"/>
    <xf numFmtId="166" fontId="51" fillId="0" borderId="0" xfId="38" applyNumberFormat="1" applyFont="1"/>
    <xf numFmtId="0" fontId="21" fillId="0" borderId="0" xfId="38" applyFont="1" applyAlignment="1">
      <alignment horizontal="center" vertical="center"/>
    </xf>
    <xf numFmtId="166" fontId="36" fillId="33" borderId="0" xfId="38" applyNumberFormat="1" applyFont="1" applyFill="1" applyBorder="1" applyAlignment="1">
      <alignment horizontal="center" vertical="center" wrapText="1"/>
    </xf>
    <xf numFmtId="0" fontId="26" fillId="0" borderId="0" xfId="38" applyFont="1" applyAlignment="1">
      <alignment vertical="center"/>
    </xf>
    <xf numFmtId="0" fontId="37" fillId="0" borderId="11" xfId="38" applyFont="1" applyBorder="1" applyAlignment="1">
      <alignment horizontal="justify" vertical="center" wrapText="1"/>
    </xf>
    <xf numFmtId="0" fontId="37" fillId="0" borderId="11" xfId="38" applyFont="1" applyBorder="1" applyAlignment="1">
      <alignment horizontal="center" vertical="center" wrapText="1"/>
    </xf>
    <xf numFmtId="0" fontId="36" fillId="0" borderId="11" xfId="38" applyFont="1" applyBorder="1" applyAlignment="1">
      <alignment vertical="center"/>
    </xf>
    <xf numFmtId="0" fontId="0" fillId="0" borderId="11" xfId="38" applyFont="1" applyBorder="1"/>
    <xf numFmtId="0" fontId="36" fillId="0" borderId="0" xfId="38" applyFont="1" applyAlignment="1">
      <alignment horizontal="justify" vertical="center"/>
    </xf>
    <xf numFmtId="0" fontId="27" fillId="0" borderId="0" xfId="0" applyFont="1" applyAlignment="1">
      <alignment horizontal="center" vertical="center" wrapText="1"/>
    </xf>
    <xf numFmtId="0" fontId="58" fillId="33" borderId="0" xfId="0" applyFont="1" applyFill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left" vertical="center" wrapText="1"/>
    </xf>
    <xf numFmtId="2" fontId="21" fillId="0" borderId="19" xfId="50" applyNumberFormat="1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2" fontId="21" fillId="0" borderId="11" xfId="50" applyNumberFormat="1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30" fillId="33" borderId="0" xfId="0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0" fontId="37" fillId="0" borderId="0" xfId="39" applyFont="1" applyFill="1" applyAlignment="1">
      <alignment horizontal="right"/>
    </xf>
    <xf numFmtId="0" fontId="22" fillId="0" borderId="0" xfId="39" applyFont="1" applyAlignment="1">
      <alignment horizontal="center" vertical="center"/>
    </xf>
    <xf numFmtId="0" fontId="22" fillId="0" borderId="0" xfId="39" applyFont="1" applyAlignment="1">
      <alignment horizontal="center" vertical="center" wrapText="1"/>
    </xf>
    <xf numFmtId="0" fontId="37" fillId="0" borderId="0" xfId="39" applyFont="1" applyAlignment="1">
      <alignment horizontal="right" vertical="center"/>
    </xf>
    <xf numFmtId="49" fontId="30" fillId="33" borderId="0" xfId="0" applyNumberFormat="1" applyFont="1" applyFill="1" applyBorder="1" applyAlignment="1">
      <alignment horizontal="right" vertical="center" wrapText="1"/>
    </xf>
    <xf numFmtId="49" fontId="39" fillId="0" borderId="0" xfId="0" applyNumberFormat="1" applyFont="1" applyFill="1" applyBorder="1" applyAlignment="1">
      <alignment horizontal="right" vertical="center" wrapText="1"/>
    </xf>
    <xf numFmtId="49" fontId="39" fillId="33" borderId="0" xfId="0" applyNumberFormat="1" applyFont="1" applyFill="1" applyBorder="1" applyAlignment="1">
      <alignment horizontal="right" vertical="top" wrapText="1"/>
    </xf>
    <xf numFmtId="49" fontId="39" fillId="33" borderId="0" xfId="0" applyNumberFormat="1" applyFont="1" applyFill="1" applyBorder="1" applyAlignment="1">
      <alignment horizontal="right" vertical="center" wrapText="1"/>
    </xf>
    <xf numFmtId="0" fontId="55" fillId="24" borderId="19" xfId="0" applyFont="1" applyFill="1" applyBorder="1" applyAlignment="1">
      <alignment horizontal="center" vertical="center" wrapText="1"/>
    </xf>
    <xf numFmtId="0" fontId="55" fillId="24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right" vertical="center" wrapText="1"/>
    </xf>
    <xf numFmtId="0" fontId="39" fillId="0" borderId="0" xfId="39" applyFont="1" applyFill="1" applyAlignment="1">
      <alignment horizontal="right"/>
    </xf>
    <xf numFmtId="0" fontId="50" fillId="33" borderId="0" xfId="39" applyFont="1" applyFill="1" applyAlignment="1">
      <alignment horizontal="right"/>
    </xf>
    <xf numFmtId="0" fontId="52" fillId="33" borderId="0" xfId="39" applyFont="1" applyFill="1" applyAlignment="1">
      <alignment horizontal="center" vertical="center" wrapText="1"/>
    </xf>
    <xf numFmtId="0" fontId="52" fillId="0" borderId="0" xfId="39" applyFont="1" applyAlignment="1">
      <alignment horizontal="center" vertical="center"/>
    </xf>
    <xf numFmtId="49" fontId="30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0" fillId="33" borderId="0" xfId="0" applyFill="1" applyAlignment="1"/>
    <xf numFmtId="0" fontId="32" fillId="0" borderId="0" xfId="0" applyFont="1" applyBorder="1" applyAlignment="1">
      <alignment horizontal="right" vertical="center" wrapText="1"/>
    </xf>
    <xf numFmtId="0" fontId="33" fillId="0" borderId="0" xfId="42" applyFont="1" applyFill="1" applyAlignment="1">
      <alignment horizontal="right" vertical="top"/>
    </xf>
    <xf numFmtId="0" fontId="22" fillId="0" borderId="0" xfId="0" applyFont="1" applyBorder="1" applyAlignment="1">
      <alignment horizontal="center" vertical="center" wrapText="1"/>
    </xf>
    <xf numFmtId="49" fontId="21" fillId="27" borderId="19" xfId="0" applyNumberFormat="1" applyFont="1" applyFill="1" applyBorder="1" applyAlignment="1">
      <alignment horizontal="center" wrapText="1"/>
    </xf>
    <xf numFmtId="49" fontId="21" fillId="27" borderId="17" xfId="0" applyNumberFormat="1" applyFont="1" applyFill="1" applyBorder="1" applyAlignment="1">
      <alignment horizontal="center" wrapText="1"/>
    </xf>
    <xf numFmtId="0" fontId="21" fillId="28" borderId="64" xfId="0" applyFont="1" applyFill="1" applyBorder="1" applyAlignment="1">
      <alignment horizontal="right" vertical="top" wrapText="1"/>
    </xf>
    <xf numFmtId="0" fontId="21" fillId="28" borderId="17" xfId="0" applyFont="1" applyFill="1" applyBorder="1" applyAlignment="1">
      <alignment horizontal="right" vertical="top" wrapText="1"/>
    </xf>
    <xf numFmtId="49" fontId="21" fillId="28" borderId="19" xfId="0" applyNumberFormat="1" applyFont="1" applyFill="1" applyBorder="1" applyAlignment="1">
      <alignment horizontal="center" vertical="center" wrapText="1"/>
    </xf>
    <xf numFmtId="49" fontId="21" fillId="28" borderId="17" xfId="0" applyNumberFormat="1" applyFont="1" applyFill="1" applyBorder="1" applyAlignment="1">
      <alignment horizontal="center" vertical="center" wrapText="1"/>
    </xf>
    <xf numFmtId="0" fontId="23" fillId="27" borderId="19" xfId="44" applyFont="1" applyFill="1" applyBorder="1" applyAlignment="1">
      <alignment horizontal="center" vertical="center" wrapText="1"/>
    </xf>
    <xf numFmtId="0" fontId="23" fillId="27" borderId="17" xfId="44" applyFont="1" applyFill="1" applyBorder="1" applyAlignment="1">
      <alignment horizontal="center" vertical="center" wrapText="1"/>
    </xf>
    <xf numFmtId="49" fontId="22" fillId="25" borderId="19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0" fontId="25" fillId="27" borderId="19" xfId="44" applyFont="1" applyFill="1" applyBorder="1" applyAlignment="1">
      <alignment horizontal="center" vertical="center" wrapText="1"/>
    </xf>
    <xf numFmtId="0" fontId="25" fillId="27" borderId="17" xfId="44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49" fontId="23" fillId="33" borderId="19" xfId="0" applyNumberFormat="1" applyFont="1" applyFill="1" applyBorder="1" applyAlignment="1">
      <alignment horizontal="right" vertical="center" wrapText="1"/>
    </xf>
    <xf numFmtId="49" fontId="23" fillId="33" borderId="17" xfId="0" applyNumberFormat="1" applyFont="1" applyFill="1" applyBorder="1" applyAlignment="1">
      <alignment horizontal="right" vertical="center" wrapText="1"/>
    </xf>
    <xf numFmtId="49" fontId="23" fillId="33" borderId="15" xfId="0" applyNumberFormat="1" applyFont="1" applyFill="1" applyBorder="1" applyAlignment="1">
      <alignment horizontal="right" vertical="center" wrapText="1"/>
    </xf>
    <xf numFmtId="49" fontId="23" fillId="33" borderId="10" xfId="0" applyNumberFormat="1" applyFont="1" applyFill="1" applyBorder="1" applyAlignment="1">
      <alignment horizontal="right" vertical="center" wrapText="1"/>
    </xf>
    <xf numFmtId="0" fontId="22" fillId="28" borderId="19" xfId="0" applyFont="1" applyFill="1" applyBorder="1" applyAlignment="1">
      <alignment horizontal="center" vertical="center" wrapText="1"/>
    </xf>
    <xf numFmtId="0" fontId="22" fillId="28" borderId="17" xfId="0" applyFont="1" applyFill="1" applyBorder="1" applyAlignment="1">
      <alignment horizontal="center" vertical="center" wrapText="1"/>
    </xf>
    <xf numFmtId="0" fontId="23" fillId="27" borderId="19" xfId="44" applyFont="1" applyFill="1" applyBorder="1" applyAlignment="1">
      <alignment horizontal="center" wrapText="1"/>
    </xf>
    <xf numFmtId="0" fontId="23" fillId="27" borderId="17" xfId="44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21" fillId="25" borderId="19" xfId="0" applyNumberFormat="1" applyFont="1" applyFill="1" applyBorder="1" applyAlignment="1">
      <alignment horizontal="center" vertical="center" wrapText="1"/>
    </xf>
    <xf numFmtId="49" fontId="21" fillId="25" borderId="17" xfId="0" applyNumberFormat="1" applyFont="1" applyFill="1" applyBorder="1" applyAlignment="1">
      <alignment horizontal="center" vertical="center" wrapText="1"/>
    </xf>
    <xf numFmtId="49" fontId="22" fillId="28" borderId="13" xfId="0" applyNumberFormat="1" applyFont="1" applyFill="1" applyBorder="1" applyAlignment="1">
      <alignment horizontal="center" vertical="center" wrapText="1"/>
    </xf>
    <xf numFmtId="49" fontId="22" fillId="28" borderId="14" xfId="0" applyNumberFormat="1" applyFont="1" applyFill="1" applyBorder="1" applyAlignment="1">
      <alignment horizontal="center" vertical="center" wrapText="1"/>
    </xf>
    <xf numFmtId="49" fontId="22" fillId="28" borderId="19" xfId="0" applyNumberFormat="1" applyFont="1" applyFill="1" applyBorder="1" applyAlignment="1">
      <alignment horizontal="center" vertical="center" wrapText="1"/>
    </xf>
    <xf numFmtId="49" fontId="22" fillId="28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right" vertical="center" wrapText="1"/>
    </xf>
    <xf numFmtId="49" fontId="21" fillId="24" borderId="17" xfId="0" applyNumberFormat="1" applyFont="1" applyFill="1" applyBorder="1" applyAlignment="1">
      <alignment horizontal="right" vertical="center" wrapText="1"/>
    </xf>
    <xf numFmtId="49" fontId="21" fillId="27" borderId="19" xfId="0" applyNumberFormat="1" applyFont="1" applyFill="1" applyBorder="1" applyAlignment="1">
      <alignment horizontal="right" vertical="center" wrapText="1"/>
    </xf>
    <xf numFmtId="49" fontId="21" fillId="27" borderId="17" xfId="0" applyNumberFormat="1" applyFont="1" applyFill="1" applyBorder="1" applyAlignment="1">
      <alignment horizontal="right" vertical="center" wrapText="1"/>
    </xf>
    <xf numFmtId="49" fontId="23" fillId="28" borderId="19" xfId="0" applyNumberFormat="1" applyFont="1" applyFill="1" applyBorder="1" applyAlignment="1">
      <alignment horizontal="right" vertical="center" wrapText="1"/>
    </xf>
    <xf numFmtId="49" fontId="23" fillId="28" borderId="17" xfId="0" applyNumberFormat="1" applyFont="1" applyFill="1" applyBorder="1" applyAlignment="1">
      <alignment horizontal="right" vertical="center" wrapText="1"/>
    </xf>
    <xf numFmtId="49" fontId="23" fillId="28" borderId="19" xfId="0" applyNumberFormat="1" applyFont="1" applyFill="1" applyBorder="1" applyAlignment="1">
      <alignment horizontal="left" vertical="center" wrapText="1"/>
    </xf>
    <xf numFmtId="49" fontId="23" fillId="28" borderId="17" xfId="0" applyNumberFormat="1" applyFont="1" applyFill="1" applyBorder="1" applyAlignment="1">
      <alignment horizontal="left" vertical="center" wrapText="1"/>
    </xf>
    <xf numFmtId="49" fontId="21" fillId="24" borderId="19" xfId="0" applyNumberFormat="1" applyFont="1" applyFill="1" applyBorder="1" applyAlignment="1">
      <alignment horizontal="left" vertical="center" wrapText="1"/>
    </xf>
    <xf numFmtId="49" fontId="21" fillId="33" borderId="17" xfId="0" applyNumberFormat="1" applyFont="1" applyFill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32" borderId="19" xfId="0" applyNumberFormat="1" applyFont="1" applyFill="1" applyBorder="1" applyAlignment="1">
      <alignment horizontal="right" vertical="center" wrapText="1"/>
    </xf>
    <xf numFmtId="49" fontId="21" fillId="25" borderId="17" xfId="0" applyNumberFormat="1" applyFont="1" applyFill="1" applyBorder="1" applyAlignment="1">
      <alignment horizontal="right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1" fillId="28" borderId="19" xfId="0" applyNumberFormat="1" applyFont="1" applyFill="1" applyBorder="1" applyAlignment="1">
      <alignment horizontal="left" vertical="center" wrapText="1"/>
    </xf>
    <xf numFmtId="49" fontId="21" fillId="28" borderId="17" xfId="0" applyNumberFormat="1" applyFont="1" applyFill="1" applyBorder="1" applyAlignment="1">
      <alignment horizontal="left" vertical="center" wrapText="1"/>
    </xf>
    <xf numFmtId="49" fontId="21" fillId="30" borderId="19" xfId="0" applyNumberFormat="1" applyFont="1" applyFill="1" applyBorder="1" applyAlignment="1">
      <alignment horizontal="center" vertical="center" wrapText="1"/>
    </xf>
    <xf numFmtId="49" fontId="21" fillId="30" borderId="17" xfId="0" applyNumberFormat="1" applyFont="1" applyFill="1" applyBorder="1" applyAlignment="1">
      <alignment horizontal="center" vertical="center" wrapText="1"/>
    </xf>
    <xf numFmtId="49" fontId="21" fillId="32" borderId="19" xfId="0" applyNumberFormat="1" applyFont="1" applyFill="1" applyBorder="1" applyAlignment="1">
      <alignment horizontal="center" vertical="center"/>
    </xf>
    <xf numFmtId="49" fontId="21" fillId="32" borderId="17" xfId="0" applyNumberFormat="1" applyFont="1" applyFill="1" applyBorder="1" applyAlignment="1">
      <alignment horizontal="center" vertical="center"/>
    </xf>
    <xf numFmtId="49" fontId="21" fillId="25" borderId="19" xfId="0" applyNumberFormat="1" applyFont="1" applyFill="1" applyBorder="1" applyAlignment="1">
      <alignment wrapText="1"/>
    </xf>
    <xf numFmtId="49" fontId="21" fillId="25" borderId="17" xfId="0" applyNumberFormat="1" applyFont="1" applyFill="1" applyBorder="1" applyAlignment="1">
      <alignment wrapText="1"/>
    </xf>
    <xf numFmtId="49" fontId="21" fillId="25" borderId="19" xfId="0" applyNumberFormat="1" applyFont="1" applyFill="1" applyBorder="1" applyAlignment="1">
      <alignment horizontal="left" vertical="center" wrapText="1"/>
    </xf>
    <xf numFmtId="49" fontId="21" fillId="25" borderId="17" xfId="0" applyNumberFormat="1" applyFont="1" applyFill="1" applyBorder="1" applyAlignment="1">
      <alignment horizontal="left" vertical="center" wrapText="1"/>
    </xf>
    <xf numFmtId="49" fontId="23" fillId="33" borderId="39" xfId="0" applyNumberFormat="1" applyFont="1" applyFill="1" applyBorder="1" applyAlignment="1">
      <alignment horizontal="right" vertical="center" wrapText="1"/>
    </xf>
    <xf numFmtId="49" fontId="23" fillId="33" borderId="40" xfId="0" applyNumberFormat="1" applyFont="1" applyFill="1" applyBorder="1" applyAlignment="1">
      <alignment horizontal="right" vertical="center" wrapText="1"/>
    </xf>
    <xf numFmtId="49" fontId="25" fillId="33" borderId="42" xfId="0" applyNumberFormat="1" applyFont="1" applyFill="1" applyBorder="1" applyAlignment="1">
      <alignment horizontal="right" vertical="center" wrapText="1"/>
    </xf>
    <xf numFmtId="49" fontId="25" fillId="33" borderId="45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33" fillId="0" borderId="0" xfId="42" applyFont="1" applyFill="1" applyAlignment="1">
      <alignment horizontal="center" vertical="top"/>
    </xf>
    <xf numFmtId="0" fontId="22" fillId="0" borderId="0" xfId="38" applyFont="1" applyAlignment="1">
      <alignment horizontal="center" vertical="center" wrapText="1"/>
    </xf>
    <xf numFmtId="0" fontId="22" fillId="0" borderId="0" xfId="38" applyFont="1" applyAlignment="1">
      <alignment horizontal="center"/>
    </xf>
    <xf numFmtId="0" fontId="37" fillId="0" borderId="0" xfId="38" applyFont="1" applyFill="1" applyAlignment="1">
      <alignment horizontal="right"/>
    </xf>
    <xf numFmtId="0" fontId="26" fillId="0" borderId="0" xfId="38" applyFont="1" applyAlignment="1">
      <alignment horizontal="center" vertical="center" wrapText="1"/>
    </xf>
    <xf numFmtId="0" fontId="21" fillId="0" borderId="0" xfId="38" applyFont="1" applyAlignment="1">
      <alignment horizontal="center" vertical="center"/>
    </xf>
    <xf numFmtId="0" fontId="36" fillId="0" borderId="0" xfId="38" applyFont="1" applyAlignment="1">
      <alignment horizontal="left" vertical="center" wrapText="1"/>
    </xf>
    <xf numFmtId="0" fontId="37" fillId="0" borderId="11" xfId="38" applyFont="1" applyBorder="1" applyAlignment="1">
      <alignment horizontal="center" vertical="center" wrapText="1"/>
    </xf>
    <xf numFmtId="165" fontId="37" fillId="0" borderId="19" xfId="38" applyNumberFormat="1" applyFont="1" applyBorder="1" applyAlignment="1">
      <alignment horizontal="center" vertical="center"/>
    </xf>
    <xf numFmtId="165" fontId="37" fillId="0" borderId="31" xfId="38" applyNumberFormat="1" applyFont="1" applyBorder="1" applyAlignment="1">
      <alignment horizontal="center" vertical="center"/>
    </xf>
    <xf numFmtId="165" fontId="37" fillId="0" borderId="17" xfId="38" applyNumberFormat="1" applyFont="1" applyBorder="1" applyAlignment="1">
      <alignment horizontal="center" vertical="center"/>
    </xf>
    <xf numFmtId="0" fontId="36" fillId="0" borderId="0" xfId="38" applyFont="1" applyAlignment="1">
      <alignment horizontal="left" vertical="center"/>
    </xf>
    <xf numFmtId="0" fontId="36" fillId="0" borderId="0" xfId="38" applyFont="1" applyAlignment="1">
      <alignment horizontal="center" vertical="center" wrapText="1"/>
    </xf>
    <xf numFmtId="0" fontId="37" fillId="0" borderId="19" xfId="38" applyFont="1" applyBorder="1" applyAlignment="1">
      <alignment horizontal="center" vertical="center" wrapText="1"/>
    </xf>
    <xf numFmtId="0" fontId="37" fillId="0" borderId="31" xfId="38" applyFont="1" applyBorder="1" applyAlignment="1">
      <alignment horizontal="center" vertical="center" wrapText="1"/>
    </xf>
    <xf numFmtId="0" fontId="37" fillId="0" borderId="17" xfId="38" applyFont="1" applyBorder="1" applyAlignment="1">
      <alignment horizontal="center" vertical="center" wrapText="1"/>
    </xf>
    <xf numFmtId="0" fontId="22" fillId="0" borderId="0" xfId="38" applyFont="1" applyAlignment="1">
      <alignment horizontal="center" wrapText="1"/>
    </xf>
    <xf numFmtId="0" fontId="36" fillId="0" borderId="65" xfId="38" applyFont="1" applyBorder="1" applyAlignment="1">
      <alignment horizontal="left" vertical="center"/>
    </xf>
    <xf numFmtId="0" fontId="37" fillId="0" borderId="61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165" fontId="37" fillId="0" borderId="11" xfId="38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9" xfId="38" applyFont="1" applyBorder="1" applyAlignment="1">
      <alignment horizontal="left" vertical="center" wrapText="1"/>
    </xf>
    <xf numFmtId="0" fontId="37" fillId="0" borderId="31" xfId="38" applyFont="1" applyBorder="1" applyAlignment="1">
      <alignment horizontal="left" vertical="center" wrapText="1"/>
    </xf>
    <xf numFmtId="0" fontId="37" fillId="0" borderId="17" xfId="38" applyFont="1" applyBorder="1" applyAlignment="1">
      <alignment horizontal="left" vertical="center" wrapText="1"/>
    </xf>
    <xf numFmtId="0" fontId="36" fillId="0" borderId="0" xfId="38" applyFont="1" applyFill="1" applyAlignment="1">
      <alignment horizontal="right"/>
    </xf>
  </cellXfs>
  <cellStyles count="5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 2" xfId="37"/>
    <cellStyle name="Обычный_Бюджет2014_Поныри" xfId="38"/>
    <cellStyle name="Обычный_Бюджет2014_Рыльск(уточнение 8)" xfId="39"/>
    <cellStyle name="Обычный_прил (1 23 12 2008)" xfId="40"/>
    <cellStyle name="Обычный_прил 1 по новой БК" xfId="41"/>
    <cellStyle name="Обычный_Прил.1,2,3-2009" xfId="42"/>
    <cellStyle name="Обычный_Прил.1,2,3-2009_Бюджет2014_Рыльск(уточнение 8)" xfId="43"/>
    <cellStyle name="Обычный_Прил.7,8 Расходы_2009" xfId="44"/>
    <cellStyle name="Обычный_прил5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Стиль 1" xfId="50"/>
    <cellStyle name="Текст предупреждения" xfId="51" builtinId="11" customBuiltin="1"/>
    <cellStyle name="Финансовый" xfId="52" builtinId="3"/>
    <cellStyle name="Хороший" xfId="5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C6EF3AE28B6C46D1117CBBA251A07B11C6C7C5768D6761820E322DA1BBA42282C9440EEF08E6CC43400235U6VEM" TargetMode="External"/><Relationship Id="rId2" Type="http://schemas.openxmlformats.org/officeDocument/2006/relationships/hyperlink" Target="consultantplus://offline/ref=C6EF3AE28B6C46D1117CBBA251A07B11C6C7C5768D67668B05322DA1BBA42282C9440EEF08E6CC43400635U6VBM" TargetMode="External"/><Relationship Id="rId1" Type="http://schemas.openxmlformats.org/officeDocument/2006/relationships/hyperlink" Target="consultantplus://offline/ref=C6EF3AE28B6C46D1117CBBA251A07B11C6C7C5768D67618A03322DA1BBA42282C9440EEF08E6CC4340053CU6VAM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C6EF3AE28B6C46D1117CBBA251A07B11C6C7C5768D6761820E322DA1BBA42282C9440EEF08E6CC43400235U6VEM" TargetMode="External"/><Relationship Id="rId2" Type="http://schemas.openxmlformats.org/officeDocument/2006/relationships/hyperlink" Target="consultantplus://offline/ref=C6EF3AE28B6C46D1117CBBA251A07B11C6C7C5768D67668B05322DA1BBA42282C9440EEF08E6CC43400635U6VBM" TargetMode="External"/><Relationship Id="rId1" Type="http://schemas.openxmlformats.org/officeDocument/2006/relationships/hyperlink" Target="consultantplus://offline/ref=C6EF3AE28B6C46D1117CBBA251A07B11C6C7C5768D67618A03322DA1BBA42282C9440EEF08E6CC4340053CU6VAM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C6EF3AE28B6C46D1117CBBA251A07B11C6C7C5768D6761820E322DA1BBA42282C9440EEF08E6CC43400235U6VEM" TargetMode="External"/><Relationship Id="rId2" Type="http://schemas.openxmlformats.org/officeDocument/2006/relationships/hyperlink" Target="consultantplus://offline/ref=C6EF3AE28B6C46D1117CBBA251A07B11C6C7C5768D67668B05322DA1BBA42282C9440EEF08E6CC43400635U6VBM" TargetMode="External"/><Relationship Id="rId1" Type="http://schemas.openxmlformats.org/officeDocument/2006/relationships/hyperlink" Target="consultantplus://offline/ref=C6EF3AE28B6C46D1117CBBA251A07B11C6C7C5768D67618A03322DA1BBA42282C9440EEF08E6CC4340053CU6VAM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44"/>
  <sheetViews>
    <sheetView view="pageBreakPreview" zoomScale="75" zoomScaleNormal="75" workbookViewId="0">
      <selection activeCell="B6" sqref="B6:E6"/>
    </sheetView>
  </sheetViews>
  <sheetFormatPr defaultRowHeight="15"/>
  <cols>
    <col min="1" max="1" width="42.42578125" style="64" customWidth="1"/>
    <col min="2" max="2" width="77.5703125" style="65" customWidth="1"/>
    <col min="3" max="3" width="18" style="66" customWidth="1"/>
    <col min="4" max="4" width="18.28515625" style="63" customWidth="1"/>
    <col min="5" max="5" width="17.28515625" style="63" customWidth="1"/>
    <col min="6" max="16384" width="9.140625" style="63"/>
  </cols>
  <sheetData>
    <row r="1" spans="1:6" s="523" customFormat="1">
      <c r="B1" s="727" t="s">
        <v>0</v>
      </c>
      <c r="C1" s="727"/>
      <c r="D1" s="727"/>
      <c r="E1" s="727"/>
    </row>
    <row r="2" spans="1:6" s="525" customFormat="1" ht="15.75" customHeight="1">
      <c r="A2" s="728" t="s">
        <v>414</v>
      </c>
      <c r="B2" s="728"/>
      <c r="C2" s="728"/>
      <c r="D2" s="728"/>
      <c r="E2" s="728"/>
      <c r="F2" s="524"/>
    </row>
    <row r="3" spans="1:6" s="525" customFormat="1" ht="15.75" customHeight="1">
      <c r="A3" s="728" t="s">
        <v>415</v>
      </c>
      <c r="B3" s="728"/>
      <c r="C3" s="728"/>
      <c r="D3" s="728"/>
      <c r="E3" s="728"/>
      <c r="F3" s="524"/>
    </row>
    <row r="4" spans="1:6" s="527" customFormat="1" ht="16.5" customHeight="1">
      <c r="A4" s="722" t="s">
        <v>613</v>
      </c>
      <c r="B4" s="722"/>
      <c r="C4" s="722"/>
      <c r="D4" s="722"/>
      <c r="E4" s="722"/>
      <c r="F4" s="526"/>
    </row>
    <row r="5" spans="1:6" s="51" customFormat="1" ht="16.5" customHeight="1">
      <c r="A5" s="723" t="s">
        <v>584</v>
      </c>
      <c r="B5" s="723"/>
      <c r="C5" s="723"/>
      <c r="D5" s="723"/>
      <c r="E5" s="723"/>
      <c r="F5" s="59"/>
    </row>
    <row r="6" spans="1:6" s="58" customFormat="1" ht="15.75">
      <c r="A6" s="56"/>
      <c r="B6" s="724" t="s">
        <v>618</v>
      </c>
      <c r="C6" s="724"/>
      <c r="D6" s="724"/>
      <c r="E6" s="724"/>
    </row>
    <row r="7" spans="1:6" s="58" customFormat="1" ht="15.75">
      <c r="A7" s="56"/>
      <c r="B7" s="62"/>
      <c r="C7" s="57"/>
    </row>
    <row r="8" spans="1:6" s="67" customFormat="1" ht="18.75">
      <c r="A8" s="725" t="s">
        <v>1</v>
      </c>
      <c r="B8" s="725"/>
      <c r="C8" s="725"/>
    </row>
    <row r="9" spans="1:6" s="67" customFormat="1" ht="40.5" customHeight="1">
      <c r="A9" s="726" t="s">
        <v>602</v>
      </c>
      <c r="B9" s="726"/>
      <c r="C9" s="726"/>
    </row>
    <row r="10" spans="1:6" s="67" customFormat="1" ht="18.75">
      <c r="A10" s="60"/>
      <c r="B10" s="61"/>
      <c r="C10" s="68"/>
    </row>
    <row r="11" spans="1:6" s="67" customFormat="1" ht="18.75">
      <c r="A11" s="60"/>
      <c r="C11" s="68" t="s">
        <v>416</v>
      </c>
      <c r="D11" s="68" t="s">
        <v>416</v>
      </c>
      <c r="E11" s="68" t="s">
        <v>416</v>
      </c>
    </row>
    <row r="12" spans="1:6" s="70" customFormat="1" ht="54" customHeight="1">
      <c r="A12" s="69" t="s">
        <v>38</v>
      </c>
      <c r="B12" s="69" t="s">
        <v>95</v>
      </c>
      <c r="C12" s="528" t="s">
        <v>417</v>
      </c>
      <c r="D12" s="528" t="s">
        <v>418</v>
      </c>
      <c r="E12" s="528" t="s">
        <v>603</v>
      </c>
    </row>
    <row r="13" spans="1:6" s="70" customFormat="1" ht="35.25" customHeight="1">
      <c r="A13" s="529" t="s">
        <v>2</v>
      </c>
      <c r="B13" s="530" t="s">
        <v>3</v>
      </c>
      <c r="C13" s="531">
        <f>C32+C28</f>
        <v>0</v>
      </c>
      <c r="D13" s="531">
        <f>D32+D28</f>
        <v>0</v>
      </c>
      <c r="E13" s="531">
        <f>E32+E28</f>
        <v>0</v>
      </c>
    </row>
    <row r="14" spans="1:6" s="70" customFormat="1" ht="37.5" hidden="1" customHeight="1">
      <c r="A14" s="529" t="s">
        <v>4</v>
      </c>
      <c r="B14" s="530" t="s">
        <v>5</v>
      </c>
      <c r="C14" s="531">
        <f>+C15+C17</f>
        <v>0</v>
      </c>
      <c r="D14" s="531">
        <f>+D15+D17</f>
        <v>0</v>
      </c>
      <c r="E14" s="531">
        <f>+E15+E17</f>
        <v>0</v>
      </c>
    </row>
    <row r="15" spans="1:6" s="70" customFormat="1" ht="37.5" hidden="1" customHeight="1">
      <c r="A15" s="529" t="s">
        <v>6</v>
      </c>
      <c r="B15" s="530" t="s">
        <v>7</v>
      </c>
      <c r="C15" s="531">
        <f>+C16</f>
        <v>0</v>
      </c>
      <c r="D15" s="531">
        <f>+D16</f>
        <v>0</v>
      </c>
      <c r="E15" s="531">
        <f>+E16</f>
        <v>0</v>
      </c>
    </row>
    <row r="16" spans="1:6" s="70" customFormat="1" ht="37.5" hidden="1" customHeight="1">
      <c r="A16" s="529" t="s">
        <v>30</v>
      </c>
      <c r="B16" s="530" t="s">
        <v>31</v>
      </c>
      <c r="C16" s="531"/>
      <c r="D16" s="531"/>
      <c r="E16" s="531"/>
    </row>
    <row r="17" spans="1:5" s="70" customFormat="1" ht="37.5" hidden="1" customHeight="1">
      <c r="A17" s="529" t="s">
        <v>8</v>
      </c>
      <c r="B17" s="530" t="s">
        <v>9</v>
      </c>
      <c r="C17" s="531">
        <f>+C18</f>
        <v>0</v>
      </c>
      <c r="D17" s="531">
        <f>+D18</f>
        <v>0</v>
      </c>
      <c r="E17" s="531">
        <f>+E18</f>
        <v>0</v>
      </c>
    </row>
    <row r="18" spans="1:5" s="70" customFormat="1" ht="37.5" hidden="1" customHeight="1">
      <c r="A18" s="529" t="s">
        <v>32</v>
      </c>
      <c r="B18" s="530" t="s">
        <v>33</v>
      </c>
      <c r="C18" s="531">
        <v>0</v>
      </c>
      <c r="D18" s="531">
        <v>0</v>
      </c>
      <c r="E18" s="531">
        <v>0</v>
      </c>
    </row>
    <row r="19" spans="1:5" s="70" customFormat="1" ht="37.5" hidden="1">
      <c r="A19" s="529" t="s">
        <v>10</v>
      </c>
      <c r="B19" s="530" t="s">
        <v>11</v>
      </c>
      <c r="C19" s="531">
        <f>+C20+C22</f>
        <v>0</v>
      </c>
      <c r="D19" s="531">
        <f>+D20+D22</f>
        <v>0</v>
      </c>
      <c r="E19" s="531">
        <f>+E20+E22</f>
        <v>0</v>
      </c>
    </row>
    <row r="20" spans="1:5" s="70" customFormat="1" ht="56.25" hidden="1">
      <c r="A20" s="529" t="s">
        <v>12</v>
      </c>
      <c r="B20" s="530" t="s">
        <v>13</v>
      </c>
      <c r="C20" s="531">
        <f>C21</f>
        <v>0</v>
      </c>
      <c r="D20" s="531">
        <f>D21</f>
        <v>0</v>
      </c>
      <c r="E20" s="531">
        <f>E21</f>
        <v>0</v>
      </c>
    </row>
    <row r="21" spans="1:5" s="70" customFormat="1" ht="56.25" hidden="1">
      <c r="A21" s="529" t="s">
        <v>34</v>
      </c>
      <c r="B21" s="530" t="s">
        <v>419</v>
      </c>
      <c r="C21" s="531">
        <v>0</v>
      </c>
      <c r="D21" s="531">
        <v>0</v>
      </c>
      <c r="E21" s="531">
        <v>0</v>
      </c>
    </row>
    <row r="22" spans="1:5" s="70" customFormat="1" ht="56.25" hidden="1">
      <c r="A22" s="529" t="s">
        <v>14</v>
      </c>
      <c r="B22" s="530" t="s">
        <v>15</v>
      </c>
      <c r="C22" s="531">
        <f>C23</f>
        <v>0</v>
      </c>
      <c r="D22" s="531">
        <f>D23</f>
        <v>0</v>
      </c>
      <c r="E22" s="531">
        <f>E23</f>
        <v>0</v>
      </c>
    </row>
    <row r="23" spans="1:5" s="70" customFormat="1" ht="55.5" hidden="1" customHeight="1">
      <c r="A23" s="529" t="s">
        <v>35</v>
      </c>
      <c r="B23" s="530" t="s">
        <v>420</v>
      </c>
      <c r="C23" s="531">
        <v>0</v>
      </c>
      <c r="D23" s="531">
        <v>0</v>
      </c>
      <c r="E23" s="531">
        <v>0</v>
      </c>
    </row>
    <row r="24" spans="1:5" s="70" customFormat="1" ht="37.5">
      <c r="A24" s="529" t="s">
        <v>16</v>
      </c>
      <c r="B24" s="530" t="s">
        <v>17</v>
      </c>
      <c r="C24" s="531">
        <f>C32+C28</f>
        <v>0</v>
      </c>
      <c r="D24" s="531">
        <f>D25+D29</f>
        <v>0</v>
      </c>
      <c r="E24" s="531">
        <f>E25+E29</f>
        <v>0</v>
      </c>
    </row>
    <row r="25" spans="1:5" s="70" customFormat="1" ht="18.75">
      <c r="A25" s="529" t="s">
        <v>18</v>
      </c>
      <c r="B25" s="530" t="s">
        <v>19</v>
      </c>
      <c r="C25" s="531">
        <f t="shared" ref="C25:E27" si="0">C26</f>
        <v>-2143971</v>
      </c>
      <c r="D25" s="531">
        <f t="shared" si="0"/>
        <v>-1123200</v>
      </c>
      <c r="E25" s="531">
        <f t="shared" si="0"/>
        <v>-1108911</v>
      </c>
    </row>
    <row r="26" spans="1:5" s="70" customFormat="1" ht="18.75">
      <c r="A26" s="529" t="s">
        <v>20</v>
      </c>
      <c r="B26" s="530" t="s">
        <v>21</v>
      </c>
      <c r="C26" s="531">
        <f t="shared" si="0"/>
        <v>-2143971</v>
      </c>
      <c r="D26" s="531">
        <f t="shared" si="0"/>
        <v>-1123200</v>
      </c>
      <c r="E26" s="531">
        <f t="shared" si="0"/>
        <v>-1108911</v>
      </c>
    </row>
    <row r="27" spans="1:5" s="70" customFormat="1" ht="18.75">
      <c r="A27" s="529" t="s">
        <v>22</v>
      </c>
      <c r="B27" s="530" t="s">
        <v>23</v>
      </c>
      <c r="C27" s="531">
        <f t="shared" si="0"/>
        <v>-2143971</v>
      </c>
      <c r="D27" s="531">
        <f t="shared" si="0"/>
        <v>-1123200</v>
      </c>
      <c r="E27" s="531">
        <f t="shared" si="0"/>
        <v>-1108911</v>
      </c>
    </row>
    <row r="28" spans="1:5" s="70" customFormat="1" ht="37.5">
      <c r="A28" s="529" t="s">
        <v>36</v>
      </c>
      <c r="B28" s="530" t="s">
        <v>421</v>
      </c>
      <c r="C28" s="532">
        <v>-2143971</v>
      </c>
      <c r="D28" s="532">
        <v>-1123200</v>
      </c>
      <c r="E28" s="532">
        <v>-1108911</v>
      </c>
    </row>
    <row r="29" spans="1:5" s="70" customFormat="1" ht="18.75">
      <c r="A29" s="529" t="s">
        <v>24</v>
      </c>
      <c r="B29" s="530" t="s">
        <v>25</v>
      </c>
      <c r="C29" s="531">
        <f t="shared" ref="C29:E31" si="1">C30</f>
        <v>2143971</v>
      </c>
      <c r="D29" s="531">
        <f t="shared" si="1"/>
        <v>1123200</v>
      </c>
      <c r="E29" s="531">
        <f t="shared" si="1"/>
        <v>1108911</v>
      </c>
    </row>
    <row r="30" spans="1:5" s="70" customFormat="1" ht="18.75">
      <c r="A30" s="529" t="s">
        <v>26</v>
      </c>
      <c r="B30" s="530" t="s">
        <v>27</v>
      </c>
      <c r="C30" s="531">
        <f t="shared" si="1"/>
        <v>2143971</v>
      </c>
      <c r="D30" s="531">
        <f t="shared" si="1"/>
        <v>1123200</v>
      </c>
      <c r="E30" s="531">
        <f t="shared" si="1"/>
        <v>1108911</v>
      </c>
    </row>
    <row r="31" spans="1:5" s="70" customFormat="1" ht="18.75">
      <c r="A31" s="529" t="s">
        <v>28</v>
      </c>
      <c r="B31" s="530" t="s">
        <v>29</v>
      </c>
      <c r="C31" s="531">
        <f t="shared" si="1"/>
        <v>2143971</v>
      </c>
      <c r="D31" s="531">
        <f t="shared" si="1"/>
        <v>1123200</v>
      </c>
      <c r="E31" s="531">
        <f t="shared" si="1"/>
        <v>1108911</v>
      </c>
    </row>
    <row r="32" spans="1:5" s="70" customFormat="1" ht="37.5">
      <c r="A32" s="529" t="s">
        <v>37</v>
      </c>
      <c r="B32" s="530" t="s">
        <v>422</v>
      </c>
      <c r="C32" s="532">
        <v>2143971</v>
      </c>
      <c r="D32" s="532">
        <v>1123200</v>
      </c>
      <c r="E32" s="532">
        <v>1108911</v>
      </c>
    </row>
    <row r="33" spans="1:3" s="70" customFormat="1" ht="18.75">
      <c r="A33" s="71"/>
      <c r="B33" s="72"/>
      <c r="C33" s="73"/>
    </row>
    <row r="34" spans="1:3" s="70" customFormat="1" ht="18.75">
      <c r="A34" s="71"/>
      <c r="B34" s="72"/>
      <c r="C34" s="73"/>
    </row>
    <row r="35" spans="1:3" s="70" customFormat="1" ht="18.75">
      <c r="A35" s="71"/>
      <c r="B35" s="72"/>
      <c r="C35" s="73"/>
    </row>
    <row r="36" spans="1:3" s="70" customFormat="1" ht="18.75">
      <c r="A36" s="71"/>
      <c r="B36" s="72"/>
      <c r="C36" s="73"/>
    </row>
    <row r="37" spans="1:3" s="70" customFormat="1" ht="18.75">
      <c r="A37" s="71"/>
      <c r="B37" s="72"/>
      <c r="C37" s="73"/>
    </row>
    <row r="38" spans="1:3" s="70" customFormat="1" ht="18.75">
      <c r="A38" s="71"/>
      <c r="B38" s="72"/>
      <c r="C38" s="73"/>
    </row>
    <row r="39" spans="1:3" s="70" customFormat="1" ht="18.75">
      <c r="A39" s="71"/>
      <c r="B39" s="72"/>
      <c r="C39" s="73"/>
    </row>
    <row r="40" spans="1:3" s="70" customFormat="1" ht="18.75">
      <c r="A40" s="71"/>
      <c r="B40" s="72"/>
      <c r="C40" s="73"/>
    </row>
    <row r="41" spans="1:3" s="70" customFormat="1" ht="18.75">
      <c r="A41" s="71"/>
      <c r="B41" s="72"/>
      <c r="C41" s="73"/>
    </row>
    <row r="42" spans="1:3" s="70" customFormat="1" ht="18.75">
      <c r="A42" s="71"/>
      <c r="B42" s="72"/>
      <c r="C42" s="73"/>
    </row>
    <row r="43" spans="1:3" s="70" customFormat="1" ht="18.75">
      <c r="A43" s="71"/>
      <c r="B43" s="72"/>
      <c r="C43" s="73"/>
    </row>
    <row r="44" spans="1:3" s="70" customFormat="1" ht="18.75">
      <c r="A44" s="71"/>
      <c r="B44" s="72"/>
      <c r="C44" s="73"/>
    </row>
  </sheetData>
  <sheetProtection formatRows="0" autoFilter="0"/>
  <mergeCells count="8">
    <mergeCell ref="B1:E1"/>
    <mergeCell ref="A2:E2"/>
    <mergeCell ref="A3:E3"/>
    <mergeCell ref="A4:E4"/>
    <mergeCell ref="A5:E5"/>
    <mergeCell ref="B6:E6"/>
    <mergeCell ref="A8:C8"/>
    <mergeCell ref="A9:C9"/>
  </mergeCells>
  <phoneticPr fontId="35" type="noConversion"/>
  <printOptions horizontalCentered="1"/>
  <pageMargins left="0.55118110236220474" right="0.27559055118110237" top="0.41" bottom="0.24" header="0.26" footer="0.35"/>
  <pageSetup paperSize="9" scale="5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198"/>
  <sheetViews>
    <sheetView view="pageBreakPreview" zoomScale="88" zoomScaleNormal="75" zoomScaleSheetLayoutView="88" workbookViewId="0">
      <selection activeCell="A9" sqref="A9:E9"/>
    </sheetView>
  </sheetViews>
  <sheetFormatPr defaultColWidth="8.85546875" defaultRowHeight="15.75"/>
  <cols>
    <col min="1" max="1" width="22" style="56" customWidth="1"/>
    <col min="2" max="2" width="62.85546875" style="540" customWidth="1"/>
    <col min="3" max="3" width="12.42578125" style="601" customWidth="1"/>
    <col min="4" max="4" width="14" style="523" customWidth="1"/>
    <col min="5" max="5" width="13" style="523" customWidth="1"/>
    <col min="6" max="16384" width="8.85546875" style="523"/>
  </cols>
  <sheetData>
    <row r="1" spans="1:5" s="50" customFormat="1" ht="15.75" customHeight="1">
      <c r="A1" s="729" t="s">
        <v>423</v>
      </c>
      <c r="B1" s="729"/>
      <c r="C1" s="729"/>
      <c r="D1" s="729"/>
      <c r="E1" s="729"/>
    </row>
    <row r="2" spans="1:5" s="50" customFormat="1" ht="15" customHeight="1">
      <c r="A2" s="533"/>
      <c r="B2" s="730" t="s">
        <v>424</v>
      </c>
      <c r="C2" s="730"/>
      <c r="D2" s="730"/>
      <c r="E2" s="730"/>
    </row>
    <row r="3" spans="1:5" s="50" customFormat="1" ht="15.75" customHeight="1">
      <c r="A3" s="731" t="s">
        <v>425</v>
      </c>
      <c r="B3" s="731"/>
      <c r="C3" s="731"/>
      <c r="D3" s="731"/>
      <c r="E3" s="731"/>
    </row>
    <row r="4" spans="1:5" s="51" customFormat="1" ht="16.5" customHeight="1">
      <c r="A4" s="734" t="s">
        <v>613</v>
      </c>
      <c r="B4" s="734"/>
      <c r="C4" s="734"/>
      <c r="D4" s="734"/>
      <c r="E4" s="734"/>
    </row>
    <row r="5" spans="1:5" s="51" customFormat="1" ht="16.899999999999999" customHeight="1">
      <c r="A5" s="734" t="s">
        <v>584</v>
      </c>
      <c r="B5" s="734"/>
      <c r="C5" s="734"/>
      <c r="D5" s="734"/>
      <c r="E5" s="734"/>
    </row>
    <row r="6" spans="1:5" ht="13.5" customHeight="1">
      <c r="A6" s="534"/>
      <c r="B6" s="735" t="s">
        <v>619</v>
      </c>
      <c r="C6" s="735"/>
      <c r="D6" s="735"/>
      <c r="E6" s="735"/>
    </row>
    <row r="7" spans="1:5" ht="15" hidden="1" customHeight="1">
      <c r="A7" s="534"/>
      <c r="B7" s="736"/>
      <c r="C7" s="736"/>
      <c r="D7" s="535"/>
    </row>
    <row r="8" spans="1:5">
      <c r="A8" s="536"/>
      <c r="B8" s="537"/>
      <c r="C8" s="538"/>
    </row>
    <row r="9" spans="1:5" s="539" customFormat="1" ht="69" customHeight="1">
      <c r="A9" s="737" t="s">
        <v>604</v>
      </c>
      <c r="B9" s="737"/>
      <c r="C9" s="737"/>
      <c r="D9" s="737"/>
      <c r="E9" s="737"/>
    </row>
    <row r="10" spans="1:5" s="539" customFormat="1" ht="16.5" customHeight="1">
      <c r="A10" s="738"/>
      <c r="B10" s="738"/>
      <c r="C10" s="738"/>
    </row>
    <row r="11" spans="1:5">
      <c r="C11" s="541" t="s">
        <v>416</v>
      </c>
      <c r="D11" s="541" t="s">
        <v>416</v>
      </c>
      <c r="E11" s="541" t="s">
        <v>416</v>
      </c>
    </row>
    <row r="12" spans="1:5" s="545" customFormat="1" ht="45" customHeight="1">
      <c r="A12" s="542" t="s">
        <v>426</v>
      </c>
      <c r="B12" s="543" t="s">
        <v>427</v>
      </c>
      <c r="C12" s="544" t="s">
        <v>428</v>
      </c>
      <c r="D12" s="544" t="s">
        <v>429</v>
      </c>
      <c r="E12" s="544" t="s">
        <v>607</v>
      </c>
    </row>
    <row r="13" spans="1:5" ht="18.75" customHeight="1">
      <c r="A13" s="732" t="s">
        <v>430</v>
      </c>
      <c r="B13" s="733"/>
      <c r="C13" s="546">
        <f>C14+C47</f>
        <v>2143971</v>
      </c>
      <c r="D13" s="546">
        <f>D14+D47</f>
        <v>1123200</v>
      </c>
      <c r="E13" s="546">
        <f>E14+E47</f>
        <v>1108911</v>
      </c>
    </row>
    <row r="14" spans="1:5" ht="21" customHeight="1">
      <c r="A14" s="547" t="s">
        <v>431</v>
      </c>
      <c r="B14" s="548" t="s">
        <v>432</v>
      </c>
      <c r="C14" s="546">
        <f>C15+C23+C31+C34</f>
        <v>754033</v>
      </c>
      <c r="D14" s="546">
        <f>D15+D23+D31+D34</f>
        <v>755437</v>
      </c>
      <c r="E14" s="546">
        <f>E15+E23+E31+E34</f>
        <v>757065</v>
      </c>
    </row>
    <row r="15" spans="1:5" ht="18.600000000000001" customHeight="1">
      <c r="A15" s="547" t="s">
        <v>433</v>
      </c>
      <c r="B15" s="548" t="s">
        <v>434</v>
      </c>
      <c r="C15" s="546">
        <f>C16</f>
        <v>21786</v>
      </c>
      <c r="D15" s="546">
        <f>D16</f>
        <v>23190</v>
      </c>
      <c r="E15" s="546">
        <f>E16</f>
        <v>24818</v>
      </c>
    </row>
    <row r="16" spans="1:5" ht="17.45" customHeight="1">
      <c r="A16" s="549" t="s">
        <v>435</v>
      </c>
      <c r="B16" s="550" t="s">
        <v>436</v>
      </c>
      <c r="C16" s="551">
        <f>C18+C21+C22</f>
        <v>21786</v>
      </c>
      <c r="D16" s="551">
        <f>D18+D21+D22</f>
        <v>23190</v>
      </c>
      <c r="E16" s="551">
        <f>E18+E21+E22</f>
        <v>24818</v>
      </c>
    </row>
    <row r="17" spans="1:6" ht="0.75" hidden="1" customHeight="1">
      <c r="A17" s="549"/>
      <c r="B17" s="552"/>
      <c r="C17" s="551"/>
      <c r="D17" s="551">
        <v>17653</v>
      </c>
      <c r="E17" s="551">
        <v>18904</v>
      </c>
    </row>
    <row r="18" spans="1:6" ht="56.45" customHeight="1">
      <c r="A18" s="553" t="s">
        <v>437</v>
      </c>
      <c r="B18" s="554" t="s">
        <v>438</v>
      </c>
      <c r="C18" s="555">
        <v>20943</v>
      </c>
      <c r="D18" s="555">
        <v>22345</v>
      </c>
      <c r="E18" s="555">
        <v>23971</v>
      </c>
    </row>
    <row r="19" spans="1:6" ht="20.25" hidden="1" customHeight="1">
      <c r="A19" s="547" t="s">
        <v>439</v>
      </c>
      <c r="B19" s="556" t="s">
        <v>440</v>
      </c>
      <c r="C19" s="557">
        <f t="shared" ref="C19:E20" si="0">C20</f>
        <v>303</v>
      </c>
      <c r="D19" s="557">
        <f t="shared" si="0"/>
        <v>305</v>
      </c>
      <c r="E19" s="557">
        <f t="shared" si="0"/>
        <v>307</v>
      </c>
    </row>
    <row r="20" spans="1:6" ht="15" hidden="1" customHeight="1">
      <c r="A20" s="558" t="s">
        <v>441</v>
      </c>
      <c r="B20" s="559" t="s">
        <v>442</v>
      </c>
      <c r="C20" s="557">
        <f t="shared" si="0"/>
        <v>303</v>
      </c>
      <c r="D20" s="557">
        <f t="shared" si="0"/>
        <v>305</v>
      </c>
      <c r="E20" s="557">
        <f t="shared" si="0"/>
        <v>307</v>
      </c>
    </row>
    <row r="21" spans="1:6" ht="76.150000000000006" customHeight="1">
      <c r="A21" s="560" t="s">
        <v>443</v>
      </c>
      <c r="B21" s="554" t="s">
        <v>444</v>
      </c>
      <c r="C21" s="555">
        <v>303</v>
      </c>
      <c r="D21" s="555">
        <v>305</v>
      </c>
      <c r="E21" s="555">
        <v>307</v>
      </c>
    </row>
    <row r="22" spans="1:6" ht="42.6" customHeight="1">
      <c r="A22" s="560" t="s">
        <v>605</v>
      </c>
      <c r="B22" s="554" t="s">
        <v>606</v>
      </c>
      <c r="C22" s="555">
        <v>540</v>
      </c>
      <c r="D22" s="555">
        <v>540</v>
      </c>
      <c r="E22" s="555">
        <v>540</v>
      </c>
    </row>
    <row r="23" spans="1:6" s="561" customFormat="1">
      <c r="A23" s="547" t="s">
        <v>445</v>
      </c>
      <c r="B23" s="548" t="s">
        <v>446</v>
      </c>
      <c r="C23" s="546">
        <f>C24+C26</f>
        <v>241303</v>
      </c>
      <c r="D23" s="546">
        <f>D25+D26</f>
        <v>241303</v>
      </c>
      <c r="E23" s="546">
        <f>E24+E26</f>
        <v>241303</v>
      </c>
    </row>
    <row r="24" spans="1:6" s="561" customFormat="1" ht="18" customHeight="1">
      <c r="A24" s="560" t="s">
        <v>447</v>
      </c>
      <c r="B24" s="550" t="s">
        <v>448</v>
      </c>
      <c r="C24" s="551">
        <f>C25</f>
        <v>22123</v>
      </c>
      <c r="D24" s="551">
        <f>D25</f>
        <v>22123</v>
      </c>
      <c r="E24" s="551">
        <f>E25</f>
        <v>22123</v>
      </c>
    </row>
    <row r="25" spans="1:6" ht="27" customHeight="1">
      <c r="A25" s="560" t="s">
        <v>449</v>
      </c>
      <c r="B25" s="562" t="s">
        <v>450</v>
      </c>
      <c r="C25" s="555">
        <v>22123</v>
      </c>
      <c r="D25" s="555">
        <v>22123</v>
      </c>
      <c r="E25" s="555">
        <v>22123</v>
      </c>
    </row>
    <row r="26" spans="1:6" ht="19.5" customHeight="1">
      <c r="A26" s="549" t="s">
        <v>451</v>
      </c>
      <c r="B26" s="563" t="s">
        <v>452</v>
      </c>
      <c r="C26" s="546">
        <f>C27+C29</f>
        <v>219180</v>
      </c>
      <c r="D26" s="546">
        <f>D27+D29</f>
        <v>219180</v>
      </c>
      <c r="E26" s="546">
        <f>E27+E29</f>
        <v>219180</v>
      </c>
    </row>
    <row r="27" spans="1:6" ht="15" customHeight="1">
      <c r="A27" s="549" t="s">
        <v>453</v>
      </c>
      <c r="B27" s="564" t="s">
        <v>454</v>
      </c>
      <c r="C27" s="551">
        <f>C28</f>
        <v>139043</v>
      </c>
      <c r="D27" s="551">
        <f>D28</f>
        <v>139043</v>
      </c>
      <c r="E27" s="551">
        <f>E28</f>
        <v>139043</v>
      </c>
    </row>
    <row r="28" spans="1:6" ht="26.45" customHeight="1">
      <c r="A28" s="549" t="s">
        <v>455</v>
      </c>
      <c r="B28" s="565" t="s">
        <v>456</v>
      </c>
      <c r="C28" s="555">
        <v>139043</v>
      </c>
      <c r="D28" s="555">
        <v>139043</v>
      </c>
      <c r="E28" s="555">
        <v>139043</v>
      </c>
    </row>
    <row r="29" spans="1:6" ht="15" customHeight="1">
      <c r="A29" s="549" t="s">
        <v>457</v>
      </c>
      <c r="B29" s="563" t="s">
        <v>458</v>
      </c>
      <c r="C29" s="551">
        <f>C30</f>
        <v>80137</v>
      </c>
      <c r="D29" s="551">
        <f>D30</f>
        <v>80137</v>
      </c>
      <c r="E29" s="551">
        <f>E30</f>
        <v>80137</v>
      </c>
    </row>
    <row r="30" spans="1:6" ht="27" customHeight="1">
      <c r="A30" s="549" t="s">
        <v>459</v>
      </c>
      <c r="B30" s="565" t="s">
        <v>541</v>
      </c>
      <c r="C30" s="555">
        <v>80137</v>
      </c>
      <c r="D30" s="555">
        <v>80137</v>
      </c>
      <c r="E30" s="555">
        <v>80137</v>
      </c>
      <c r="F30" s="682"/>
    </row>
    <row r="31" spans="1:6" ht="16.899999999999999" hidden="1" customHeight="1">
      <c r="A31" s="566" t="s">
        <v>460</v>
      </c>
      <c r="B31" s="567" t="s">
        <v>461</v>
      </c>
      <c r="C31" s="546">
        <f t="shared" ref="C31:E32" si="1">C32</f>
        <v>0</v>
      </c>
      <c r="D31" s="546">
        <f t="shared" si="1"/>
        <v>0</v>
      </c>
      <c r="E31" s="546">
        <f t="shared" si="1"/>
        <v>0</v>
      </c>
    </row>
    <row r="32" spans="1:6" s="570" customFormat="1" ht="38.450000000000003" hidden="1" customHeight="1">
      <c r="A32" s="568" t="s">
        <v>462</v>
      </c>
      <c r="B32" s="569" t="s">
        <v>463</v>
      </c>
      <c r="C32" s="551">
        <f t="shared" si="1"/>
        <v>0</v>
      </c>
      <c r="D32" s="551">
        <f t="shared" si="1"/>
        <v>0</v>
      </c>
      <c r="E32" s="551">
        <f t="shared" si="1"/>
        <v>0</v>
      </c>
    </row>
    <row r="33" spans="1:5" ht="54" hidden="1" customHeight="1">
      <c r="A33" s="571" t="s">
        <v>464</v>
      </c>
      <c r="B33" s="572" t="s">
        <v>465</v>
      </c>
      <c r="C33" s="555">
        <v>0</v>
      </c>
      <c r="D33" s="555">
        <v>0</v>
      </c>
      <c r="E33" s="555">
        <v>0</v>
      </c>
    </row>
    <row r="34" spans="1:5" ht="46.15" customHeight="1">
      <c r="A34" s="547" t="s">
        <v>466</v>
      </c>
      <c r="B34" s="548" t="s">
        <v>467</v>
      </c>
      <c r="C34" s="546">
        <f>C35</f>
        <v>490944</v>
      </c>
      <c r="D34" s="546">
        <f>D35</f>
        <v>490944</v>
      </c>
      <c r="E34" s="546">
        <f>E35</f>
        <v>490944</v>
      </c>
    </row>
    <row r="35" spans="1:5" ht="65.25" customHeight="1">
      <c r="A35" s="549" t="s">
        <v>468</v>
      </c>
      <c r="B35" s="573" t="s">
        <v>469</v>
      </c>
      <c r="C35" s="551">
        <f>C36+C45</f>
        <v>490944</v>
      </c>
      <c r="D35" s="551">
        <f>D36+D45</f>
        <v>490944</v>
      </c>
      <c r="E35" s="551">
        <f>E36+E45</f>
        <v>490944</v>
      </c>
    </row>
    <row r="36" spans="1:5" ht="56.45" customHeight="1">
      <c r="A36" s="549" t="s">
        <v>470</v>
      </c>
      <c r="B36" s="554" t="s">
        <v>471</v>
      </c>
      <c r="C36" s="551">
        <f>C37</f>
        <v>427344</v>
      </c>
      <c r="D36" s="551">
        <f>D37</f>
        <v>427344</v>
      </c>
      <c r="E36" s="551">
        <f>E37</f>
        <v>427344</v>
      </c>
    </row>
    <row r="37" spans="1:5" ht="53.45" customHeight="1">
      <c r="A37" s="549" t="s">
        <v>472</v>
      </c>
      <c r="B37" s="554" t="s">
        <v>473</v>
      </c>
      <c r="C37" s="555">
        <v>427344</v>
      </c>
      <c r="D37" s="555">
        <v>427344</v>
      </c>
      <c r="E37" s="555">
        <v>427344</v>
      </c>
    </row>
    <row r="38" spans="1:5" s="576" customFormat="1" ht="0.75" hidden="1" customHeight="1">
      <c r="A38" s="574" t="s">
        <v>474</v>
      </c>
      <c r="B38" s="575" t="s">
        <v>475</v>
      </c>
      <c r="C38" s="546">
        <f t="shared" ref="C38:E40" si="2">C39</f>
        <v>0</v>
      </c>
      <c r="D38" s="546">
        <f t="shared" si="2"/>
        <v>0</v>
      </c>
      <c r="E38" s="546">
        <f t="shared" si="2"/>
        <v>0</v>
      </c>
    </row>
    <row r="39" spans="1:5" s="570" customFormat="1" ht="14.25" hidden="1" customHeight="1">
      <c r="A39" s="568" t="s">
        <v>476</v>
      </c>
      <c r="B39" s="569" t="s">
        <v>477</v>
      </c>
      <c r="C39" s="551">
        <f t="shared" si="2"/>
        <v>0</v>
      </c>
      <c r="D39" s="551">
        <f t="shared" si="2"/>
        <v>0</v>
      </c>
      <c r="E39" s="551">
        <f t="shared" si="2"/>
        <v>0</v>
      </c>
    </row>
    <row r="40" spans="1:5" ht="33.75" hidden="1" customHeight="1">
      <c r="A40" s="568" t="s">
        <v>478</v>
      </c>
      <c r="B40" s="569" t="s">
        <v>479</v>
      </c>
      <c r="C40" s="551">
        <f t="shared" si="2"/>
        <v>0</v>
      </c>
      <c r="D40" s="551">
        <f t="shared" si="2"/>
        <v>0</v>
      </c>
      <c r="E40" s="551">
        <f t="shared" si="2"/>
        <v>0</v>
      </c>
    </row>
    <row r="41" spans="1:5" ht="21" hidden="1" customHeight="1">
      <c r="A41" s="577" t="s">
        <v>480</v>
      </c>
      <c r="B41" s="572" t="s">
        <v>481</v>
      </c>
      <c r="C41" s="551">
        <v>0</v>
      </c>
      <c r="D41" s="551">
        <v>0</v>
      </c>
      <c r="E41" s="551">
        <v>0</v>
      </c>
    </row>
    <row r="42" spans="1:5" ht="12" hidden="1" customHeight="1">
      <c r="A42" s="578" t="s">
        <v>482</v>
      </c>
      <c r="B42" s="579" t="s">
        <v>483</v>
      </c>
      <c r="C42" s="551"/>
      <c r="D42" s="551"/>
      <c r="E42" s="551"/>
    </row>
    <row r="43" spans="1:5" ht="19.5" hidden="1" customHeight="1">
      <c r="A43" s="578" t="s">
        <v>484</v>
      </c>
      <c r="B43" s="580" t="s">
        <v>485</v>
      </c>
      <c r="C43" s="551"/>
      <c r="D43" s="551"/>
      <c r="E43" s="551"/>
    </row>
    <row r="44" spans="1:5" ht="19.5" hidden="1" customHeight="1">
      <c r="A44" s="578" t="s">
        <v>486</v>
      </c>
      <c r="B44" s="580" t="s">
        <v>487</v>
      </c>
      <c r="C44" s="551"/>
      <c r="D44" s="551"/>
      <c r="E44" s="551"/>
    </row>
    <row r="45" spans="1:5" ht="67.150000000000006" customHeight="1">
      <c r="A45" s="581" t="s">
        <v>488</v>
      </c>
      <c r="B45" s="582" t="s">
        <v>542</v>
      </c>
      <c r="C45" s="583">
        <f>C46</f>
        <v>63600</v>
      </c>
      <c r="D45" s="583">
        <f>D46</f>
        <v>63600</v>
      </c>
      <c r="E45" s="583">
        <f>E46</f>
        <v>63600</v>
      </c>
    </row>
    <row r="46" spans="1:5" ht="55.15" customHeight="1">
      <c r="A46" s="581" t="s">
        <v>489</v>
      </c>
      <c r="B46" s="582" t="s">
        <v>490</v>
      </c>
      <c r="C46" s="584">
        <v>63600</v>
      </c>
      <c r="D46" s="584">
        <v>63600</v>
      </c>
      <c r="E46" s="584">
        <v>63600</v>
      </c>
    </row>
    <row r="47" spans="1:5" ht="24.75" customHeight="1">
      <c r="A47" s="547" t="s">
        <v>491</v>
      </c>
      <c r="B47" s="585" t="s">
        <v>492</v>
      </c>
      <c r="C47" s="586">
        <f>C48</f>
        <v>1389938</v>
      </c>
      <c r="D47" s="586">
        <f>D48</f>
        <v>367763</v>
      </c>
      <c r="E47" s="586">
        <f>E48</f>
        <v>351846</v>
      </c>
    </row>
    <row r="48" spans="1:5" ht="31.9" customHeight="1">
      <c r="A48" s="547" t="s">
        <v>493</v>
      </c>
      <c r="B48" s="548" t="s">
        <v>494</v>
      </c>
      <c r="C48" s="586">
        <f>C49+C54+C57</f>
        <v>1389938</v>
      </c>
      <c r="D48" s="586">
        <f>D49+D57</f>
        <v>367763</v>
      </c>
      <c r="E48" s="586">
        <f>E49+E57</f>
        <v>351846</v>
      </c>
    </row>
    <row r="49" spans="1:5" ht="29.45" customHeight="1">
      <c r="A49" s="547" t="s">
        <v>495</v>
      </c>
      <c r="B49" s="548" t="s">
        <v>496</v>
      </c>
      <c r="C49" s="586">
        <f>C50+C52</f>
        <v>1277812</v>
      </c>
      <c r="D49" s="586">
        <f>D50+D52</f>
        <v>250458</v>
      </c>
      <c r="E49" s="586">
        <f>E50+E52</f>
        <v>230306</v>
      </c>
    </row>
    <row r="50" spans="1:5" ht="21" customHeight="1">
      <c r="A50" s="549" t="s">
        <v>497</v>
      </c>
      <c r="B50" s="550" t="s">
        <v>498</v>
      </c>
      <c r="C50" s="586">
        <f>C51</f>
        <v>989929</v>
      </c>
      <c r="D50" s="586">
        <f>D51</f>
        <v>0</v>
      </c>
      <c r="E50" s="586">
        <f>E51</f>
        <v>0</v>
      </c>
    </row>
    <row r="51" spans="1:5" ht="31.15" customHeight="1">
      <c r="A51" s="549" t="s">
        <v>499</v>
      </c>
      <c r="B51" s="550" t="s">
        <v>500</v>
      </c>
      <c r="C51" s="587">
        <v>989929</v>
      </c>
      <c r="D51" s="587">
        <v>0</v>
      </c>
      <c r="E51" s="587">
        <v>0</v>
      </c>
    </row>
    <row r="52" spans="1:5" ht="22.15" customHeight="1">
      <c r="A52" s="549" t="s">
        <v>501</v>
      </c>
      <c r="B52" s="550" t="s">
        <v>502</v>
      </c>
      <c r="C52" s="586">
        <f>C53</f>
        <v>287883</v>
      </c>
      <c r="D52" s="586">
        <f>D53</f>
        <v>250458</v>
      </c>
      <c r="E52" s="586">
        <f>E53</f>
        <v>230306</v>
      </c>
    </row>
    <row r="53" spans="1:5" ht="27" customHeight="1">
      <c r="A53" s="549" t="s">
        <v>503</v>
      </c>
      <c r="B53" s="550" t="s">
        <v>504</v>
      </c>
      <c r="C53" s="587">
        <v>287883</v>
      </c>
      <c r="D53" s="587">
        <v>250458</v>
      </c>
      <c r="E53" s="587">
        <v>230306</v>
      </c>
    </row>
    <row r="54" spans="1:5" ht="1.1499999999999999" hidden="1" customHeight="1">
      <c r="A54" s="547" t="s">
        <v>505</v>
      </c>
      <c r="B54" s="548" t="s">
        <v>506</v>
      </c>
      <c r="C54" s="586">
        <f t="shared" ref="C54:E55" si="3">C55</f>
        <v>0</v>
      </c>
      <c r="D54" s="586">
        <f t="shared" si="3"/>
        <v>0</v>
      </c>
      <c r="E54" s="586">
        <f t="shared" si="3"/>
        <v>0</v>
      </c>
    </row>
    <row r="55" spans="1:5" ht="18.600000000000001" hidden="1" customHeight="1">
      <c r="A55" s="549" t="s">
        <v>507</v>
      </c>
      <c r="B55" s="550" t="s">
        <v>508</v>
      </c>
      <c r="C55" s="588">
        <f t="shared" si="3"/>
        <v>0</v>
      </c>
      <c r="D55" s="588">
        <f t="shared" si="3"/>
        <v>0</v>
      </c>
      <c r="E55" s="588">
        <f t="shared" si="3"/>
        <v>0</v>
      </c>
    </row>
    <row r="56" spans="1:5" ht="19.149999999999999" hidden="1" customHeight="1">
      <c r="A56" s="549" t="s">
        <v>509</v>
      </c>
      <c r="B56" s="550" t="s">
        <v>510</v>
      </c>
      <c r="C56" s="587"/>
      <c r="D56" s="587">
        <v>0</v>
      </c>
      <c r="E56" s="587">
        <v>0</v>
      </c>
    </row>
    <row r="57" spans="1:5" ht="29.45" customHeight="1">
      <c r="A57" s="547" t="s">
        <v>511</v>
      </c>
      <c r="B57" s="548" t="s">
        <v>512</v>
      </c>
      <c r="C57" s="586">
        <f t="shared" ref="C57:E58" si="4">C58</f>
        <v>112126</v>
      </c>
      <c r="D57" s="586">
        <f t="shared" si="4"/>
        <v>117305</v>
      </c>
      <c r="E57" s="586">
        <f t="shared" si="4"/>
        <v>121540</v>
      </c>
    </row>
    <row r="58" spans="1:5" ht="29.45" customHeight="1">
      <c r="A58" s="549" t="s">
        <v>513</v>
      </c>
      <c r="B58" s="550" t="s">
        <v>514</v>
      </c>
      <c r="C58" s="586">
        <f t="shared" si="4"/>
        <v>112126</v>
      </c>
      <c r="D58" s="586">
        <f t="shared" si="4"/>
        <v>117305</v>
      </c>
      <c r="E58" s="586">
        <f t="shared" si="4"/>
        <v>121540</v>
      </c>
    </row>
    <row r="59" spans="1:5" ht="28.9" customHeight="1">
      <c r="A59" s="549" t="s">
        <v>515</v>
      </c>
      <c r="B59" s="550" t="s">
        <v>516</v>
      </c>
      <c r="C59" s="587">
        <v>112126</v>
      </c>
      <c r="D59" s="587">
        <v>117305</v>
      </c>
      <c r="E59" s="587">
        <v>121540</v>
      </c>
    </row>
    <row r="60" spans="1:5" ht="15" hidden="1">
      <c r="A60" s="549" t="s">
        <v>517</v>
      </c>
      <c r="B60" s="550" t="s">
        <v>518</v>
      </c>
      <c r="C60" s="588">
        <f>C61</f>
        <v>0</v>
      </c>
    </row>
    <row r="61" spans="1:5" ht="26.25" hidden="1" customHeight="1">
      <c r="A61" s="549" t="s">
        <v>519</v>
      </c>
      <c r="B61" s="550" t="s">
        <v>520</v>
      </c>
      <c r="C61" s="588"/>
    </row>
    <row r="62" spans="1:5" ht="19.5" hidden="1" customHeight="1">
      <c r="A62" s="589" t="s">
        <v>521</v>
      </c>
      <c r="B62" s="585" t="s">
        <v>522</v>
      </c>
      <c r="C62" s="586">
        <f>C63</f>
        <v>0</v>
      </c>
    </row>
    <row r="63" spans="1:5" ht="47.25" hidden="1" customHeight="1">
      <c r="A63" s="590" t="s">
        <v>523</v>
      </c>
      <c r="B63" s="591" t="s">
        <v>524</v>
      </c>
      <c r="C63" s="586"/>
    </row>
    <row r="64" spans="1:5" s="594" customFormat="1" ht="18.75" hidden="1" customHeight="1">
      <c r="A64" s="590" t="s">
        <v>525</v>
      </c>
      <c r="B64" s="592" t="s">
        <v>526</v>
      </c>
      <c r="C64" s="593"/>
    </row>
    <row r="65" spans="1:5" ht="0.6" customHeight="1">
      <c r="A65" s="595" t="s">
        <v>527</v>
      </c>
      <c r="B65" s="596" t="s">
        <v>528</v>
      </c>
      <c r="C65" s="597">
        <f t="shared" ref="C65:E66" si="5">C66</f>
        <v>0</v>
      </c>
      <c r="D65" s="597">
        <f t="shared" si="5"/>
        <v>0</v>
      </c>
      <c r="E65" s="597">
        <f t="shared" si="5"/>
        <v>0</v>
      </c>
    </row>
    <row r="66" spans="1:5" ht="17.45" hidden="1" customHeight="1">
      <c r="A66" s="598" t="s">
        <v>529</v>
      </c>
      <c r="B66" s="599" t="s">
        <v>530</v>
      </c>
      <c r="C66" s="597">
        <f t="shared" si="5"/>
        <v>0</v>
      </c>
      <c r="D66" s="597">
        <f t="shared" si="5"/>
        <v>0</v>
      </c>
      <c r="E66" s="597">
        <f t="shared" si="5"/>
        <v>0</v>
      </c>
    </row>
    <row r="67" spans="1:5" s="594" customFormat="1" ht="21.6" hidden="1" customHeight="1">
      <c r="A67" s="598" t="s">
        <v>531</v>
      </c>
      <c r="B67" s="600" t="s">
        <v>532</v>
      </c>
      <c r="C67" s="587">
        <v>0</v>
      </c>
      <c r="D67" s="587">
        <v>0</v>
      </c>
      <c r="E67" s="587">
        <v>0</v>
      </c>
    </row>
    <row r="69" spans="1:5" ht="18.75">
      <c r="A69" s="60"/>
      <c r="B69" s="602"/>
      <c r="C69" s="603"/>
    </row>
    <row r="70" spans="1:5" ht="18.75">
      <c r="A70" s="60"/>
      <c r="B70" s="602"/>
      <c r="C70" s="603"/>
    </row>
    <row r="71" spans="1:5" ht="18.75">
      <c r="A71" s="60"/>
      <c r="B71" s="602"/>
      <c r="C71" s="603"/>
    </row>
    <row r="72" spans="1:5" ht="18.75">
      <c r="A72" s="60"/>
      <c r="B72" s="602"/>
      <c r="C72" s="603"/>
    </row>
    <row r="73" spans="1:5" ht="18.75">
      <c r="A73" s="60"/>
      <c r="B73" s="602"/>
      <c r="C73" s="603"/>
    </row>
    <row r="74" spans="1:5" ht="18.75">
      <c r="A74" s="60"/>
      <c r="B74" s="602"/>
      <c r="C74" s="603"/>
    </row>
    <row r="75" spans="1:5" ht="18.75">
      <c r="A75" s="60"/>
      <c r="B75" s="602"/>
      <c r="C75" s="603"/>
    </row>
    <row r="76" spans="1:5" ht="18.75">
      <c r="A76" s="60"/>
      <c r="B76" s="602"/>
      <c r="C76" s="603"/>
    </row>
    <row r="77" spans="1:5" ht="18.75">
      <c r="A77" s="60"/>
      <c r="B77" s="602"/>
      <c r="C77" s="603"/>
    </row>
    <row r="78" spans="1:5" ht="18.75">
      <c r="A78" s="60"/>
      <c r="B78" s="602"/>
      <c r="C78" s="603"/>
    </row>
    <row r="79" spans="1:5" ht="18.75">
      <c r="A79" s="60"/>
      <c r="B79" s="602"/>
      <c r="C79" s="603"/>
    </row>
    <row r="80" spans="1:5" ht="18.75">
      <c r="A80" s="60"/>
      <c r="B80" s="602"/>
      <c r="C80" s="603"/>
    </row>
    <row r="81" spans="1:3" ht="18.75">
      <c r="A81" s="60"/>
      <c r="B81" s="602"/>
      <c r="C81" s="603"/>
    </row>
    <row r="82" spans="1:3" ht="18.75">
      <c r="A82" s="60"/>
      <c r="B82" s="602"/>
      <c r="C82" s="603"/>
    </row>
    <row r="83" spans="1:3" ht="18.75">
      <c r="A83" s="60"/>
      <c r="B83" s="602"/>
      <c r="C83" s="603"/>
    </row>
    <row r="84" spans="1:3" ht="18.75">
      <c r="A84" s="60"/>
      <c r="B84" s="602"/>
      <c r="C84" s="603"/>
    </row>
    <row r="85" spans="1:3" ht="18.75">
      <c r="A85" s="60"/>
      <c r="B85" s="602"/>
      <c r="C85" s="603"/>
    </row>
    <row r="86" spans="1:3" ht="18.75">
      <c r="A86" s="60"/>
      <c r="B86" s="602"/>
      <c r="C86" s="603"/>
    </row>
    <row r="87" spans="1:3" ht="18.75">
      <c r="A87" s="60"/>
      <c r="B87" s="602"/>
      <c r="C87" s="603"/>
    </row>
    <row r="88" spans="1:3" ht="18.75">
      <c r="A88" s="60"/>
      <c r="B88" s="602"/>
      <c r="C88" s="603"/>
    </row>
    <row r="89" spans="1:3" ht="18.75">
      <c r="A89" s="60"/>
      <c r="B89" s="602"/>
      <c r="C89" s="603"/>
    </row>
    <row r="90" spans="1:3" ht="18.75">
      <c r="A90" s="60"/>
      <c r="B90" s="602"/>
      <c r="C90" s="603"/>
    </row>
    <row r="91" spans="1:3" ht="18.75">
      <c r="A91" s="60"/>
      <c r="B91" s="602"/>
      <c r="C91" s="603"/>
    </row>
    <row r="92" spans="1:3" ht="18.75">
      <c r="A92" s="60"/>
      <c r="B92" s="602"/>
      <c r="C92" s="603"/>
    </row>
    <row r="93" spans="1:3" ht="18.75">
      <c r="A93" s="60"/>
      <c r="B93" s="602"/>
      <c r="C93" s="603"/>
    </row>
    <row r="94" spans="1:3" ht="18.75">
      <c r="A94" s="60"/>
      <c r="B94" s="602"/>
      <c r="C94" s="603"/>
    </row>
    <row r="95" spans="1:3" ht="18.75">
      <c r="A95" s="60"/>
      <c r="B95" s="602"/>
      <c r="C95" s="603"/>
    </row>
    <row r="96" spans="1:3" ht="18.75">
      <c r="A96" s="60"/>
      <c r="B96" s="602"/>
      <c r="C96" s="603"/>
    </row>
    <row r="97" spans="1:3" ht="18.75">
      <c r="A97" s="60"/>
      <c r="B97" s="602"/>
      <c r="C97" s="603"/>
    </row>
    <row r="98" spans="1:3" ht="18.75">
      <c r="A98" s="60"/>
      <c r="B98" s="602"/>
      <c r="C98" s="603"/>
    </row>
    <row r="99" spans="1:3" ht="18.75">
      <c r="A99" s="60"/>
      <c r="B99" s="602"/>
      <c r="C99" s="603"/>
    </row>
    <row r="100" spans="1:3" ht="18.75">
      <c r="A100" s="60"/>
      <c r="B100" s="602"/>
      <c r="C100" s="603"/>
    </row>
    <row r="101" spans="1:3" ht="18.75">
      <c r="A101" s="60"/>
      <c r="B101" s="602"/>
      <c r="C101" s="603"/>
    </row>
    <row r="102" spans="1:3" ht="18.75">
      <c r="A102" s="60"/>
      <c r="B102" s="602"/>
      <c r="C102" s="603"/>
    </row>
    <row r="103" spans="1:3" ht="18.75">
      <c r="A103" s="60"/>
      <c r="B103" s="602"/>
      <c r="C103" s="603"/>
    </row>
    <row r="104" spans="1:3" ht="18.75">
      <c r="A104" s="60"/>
      <c r="B104" s="602"/>
      <c r="C104" s="603"/>
    </row>
    <row r="105" spans="1:3" ht="18.75">
      <c r="A105" s="60"/>
      <c r="B105" s="602"/>
      <c r="C105" s="603"/>
    </row>
    <row r="106" spans="1:3" ht="18.75">
      <c r="A106" s="60"/>
      <c r="B106" s="602"/>
      <c r="C106" s="603"/>
    </row>
    <row r="107" spans="1:3" ht="18.75">
      <c r="A107" s="60"/>
      <c r="B107" s="602"/>
      <c r="C107" s="603"/>
    </row>
    <row r="108" spans="1:3" ht="18.75">
      <c r="A108" s="60"/>
      <c r="B108" s="602"/>
      <c r="C108" s="603"/>
    </row>
    <row r="109" spans="1:3" ht="18.75">
      <c r="A109" s="60"/>
      <c r="B109" s="602"/>
      <c r="C109" s="603"/>
    </row>
    <row r="110" spans="1:3" ht="18.75">
      <c r="A110" s="60"/>
      <c r="B110" s="602"/>
      <c r="C110" s="603"/>
    </row>
    <row r="111" spans="1:3" ht="18.75">
      <c r="A111" s="60"/>
      <c r="B111" s="602"/>
      <c r="C111" s="603"/>
    </row>
    <row r="112" spans="1:3" ht="18.75">
      <c r="A112" s="60"/>
      <c r="B112" s="602"/>
      <c r="C112" s="603"/>
    </row>
    <row r="113" spans="1:3" ht="18.75">
      <c r="A113" s="60"/>
      <c r="B113" s="602"/>
      <c r="C113" s="603"/>
    </row>
    <row r="114" spans="1:3" ht="18.75">
      <c r="A114" s="60"/>
      <c r="B114" s="602"/>
      <c r="C114" s="603"/>
    </row>
    <row r="115" spans="1:3" ht="18.75">
      <c r="A115" s="60"/>
      <c r="B115" s="602"/>
      <c r="C115" s="603"/>
    </row>
    <row r="116" spans="1:3" ht="18.75">
      <c r="A116" s="60"/>
      <c r="B116" s="602"/>
      <c r="C116" s="603"/>
    </row>
    <row r="117" spans="1:3" ht="18.75">
      <c r="A117" s="60"/>
      <c r="B117" s="602"/>
      <c r="C117" s="603"/>
    </row>
    <row r="118" spans="1:3" ht="18.75">
      <c r="A118" s="60"/>
      <c r="B118" s="602"/>
      <c r="C118" s="603"/>
    </row>
    <row r="119" spans="1:3" ht="18.75">
      <c r="A119" s="60"/>
      <c r="B119" s="602"/>
      <c r="C119" s="603"/>
    </row>
    <row r="120" spans="1:3" ht="18.75">
      <c r="A120" s="60"/>
      <c r="B120" s="602"/>
      <c r="C120" s="603"/>
    </row>
    <row r="121" spans="1:3" ht="18.75">
      <c r="A121" s="60"/>
      <c r="B121" s="602"/>
      <c r="C121" s="603"/>
    </row>
    <row r="122" spans="1:3" ht="18.75">
      <c r="A122" s="60"/>
      <c r="B122" s="602"/>
      <c r="C122" s="603"/>
    </row>
    <row r="123" spans="1:3" ht="18.75">
      <c r="A123" s="60"/>
      <c r="B123" s="602"/>
      <c r="C123" s="603"/>
    </row>
    <row r="124" spans="1:3" ht="18.75">
      <c r="A124" s="60"/>
      <c r="B124" s="602"/>
      <c r="C124" s="603"/>
    </row>
    <row r="125" spans="1:3" ht="18.75">
      <c r="A125" s="60"/>
      <c r="B125" s="602"/>
      <c r="C125" s="603"/>
    </row>
    <row r="126" spans="1:3" ht="18.75">
      <c r="A126" s="60"/>
      <c r="B126" s="602"/>
      <c r="C126" s="603"/>
    </row>
    <row r="127" spans="1:3" ht="18.75">
      <c r="A127" s="60"/>
      <c r="B127" s="602"/>
      <c r="C127" s="603"/>
    </row>
    <row r="128" spans="1:3" ht="18.75">
      <c r="A128" s="60"/>
      <c r="B128" s="602"/>
      <c r="C128" s="603"/>
    </row>
    <row r="129" spans="1:3" ht="18.75">
      <c r="A129" s="60"/>
      <c r="B129" s="602"/>
      <c r="C129" s="603"/>
    </row>
    <row r="130" spans="1:3" ht="18.75">
      <c r="A130" s="60"/>
      <c r="B130" s="602"/>
      <c r="C130" s="603"/>
    </row>
    <row r="131" spans="1:3" ht="18.75">
      <c r="A131" s="60"/>
      <c r="B131" s="602"/>
      <c r="C131" s="603"/>
    </row>
    <row r="132" spans="1:3" ht="18.75">
      <c r="A132" s="60"/>
      <c r="B132" s="602"/>
      <c r="C132" s="603"/>
    </row>
    <row r="133" spans="1:3" ht="18.75">
      <c r="A133" s="60"/>
      <c r="B133" s="602"/>
      <c r="C133" s="603"/>
    </row>
    <row r="134" spans="1:3" ht="18.75">
      <c r="A134" s="60"/>
      <c r="B134" s="602"/>
      <c r="C134" s="603"/>
    </row>
    <row r="135" spans="1:3" ht="18.75">
      <c r="A135" s="60"/>
      <c r="B135" s="602"/>
      <c r="C135" s="603"/>
    </row>
    <row r="136" spans="1:3" ht="18.75">
      <c r="A136" s="60"/>
      <c r="B136" s="602"/>
      <c r="C136" s="603"/>
    </row>
    <row r="137" spans="1:3" ht="18.75">
      <c r="A137" s="60"/>
      <c r="B137" s="602"/>
      <c r="C137" s="603"/>
    </row>
    <row r="138" spans="1:3" ht="18.75">
      <c r="A138" s="60"/>
      <c r="B138" s="602"/>
      <c r="C138" s="603"/>
    </row>
    <row r="139" spans="1:3" ht="18.75">
      <c r="A139" s="60"/>
      <c r="B139" s="602"/>
      <c r="C139" s="603"/>
    </row>
    <row r="140" spans="1:3" ht="18.75">
      <c r="A140" s="60"/>
      <c r="B140" s="602"/>
      <c r="C140" s="603"/>
    </row>
    <row r="141" spans="1:3" ht="18.75">
      <c r="A141" s="60"/>
      <c r="B141" s="602"/>
      <c r="C141" s="603"/>
    </row>
    <row r="142" spans="1:3" ht="18.75">
      <c r="A142" s="60"/>
      <c r="B142" s="602"/>
      <c r="C142" s="603"/>
    </row>
    <row r="143" spans="1:3" ht="18.75">
      <c r="A143" s="60"/>
      <c r="B143" s="602"/>
      <c r="C143" s="603"/>
    </row>
    <row r="144" spans="1:3" ht="18.75">
      <c r="A144" s="60"/>
      <c r="B144" s="602"/>
      <c r="C144" s="603"/>
    </row>
    <row r="145" spans="1:3" ht="18.75">
      <c r="A145" s="60"/>
      <c r="B145" s="602"/>
      <c r="C145" s="603"/>
    </row>
    <row r="146" spans="1:3" ht="18.75">
      <c r="A146" s="60"/>
      <c r="B146" s="602"/>
      <c r="C146" s="603"/>
    </row>
    <row r="147" spans="1:3" ht="18.75">
      <c r="A147" s="60"/>
      <c r="B147" s="602"/>
      <c r="C147" s="603"/>
    </row>
    <row r="148" spans="1:3" ht="18.75">
      <c r="A148" s="60"/>
      <c r="B148" s="602"/>
      <c r="C148" s="603"/>
    </row>
    <row r="149" spans="1:3" ht="18.75">
      <c r="A149" s="60"/>
      <c r="B149" s="602"/>
      <c r="C149" s="603"/>
    </row>
    <row r="150" spans="1:3" ht="18.75">
      <c r="A150" s="60"/>
      <c r="B150" s="602"/>
      <c r="C150" s="603"/>
    </row>
    <row r="151" spans="1:3" ht="18.75">
      <c r="A151" s="60"/>
      <c r="B151" s="602"/>
      <c r="C151" s="603"/>
    </row>
    <row r="152" spans="1:3" ht="18.75">
      <c r="A152" s="60"/>
      <c r="B152" s="602"/>
      <c r="C152" s="603"/>
    </row>
    <row r="153" spans="1:3" ht="18.75">
      <c r="A153" s="60"/>
      <c r="B153" s="602"/>
      <c r="C153" s="603"/>
    </row>
    <row r="154" spans="1:3" ht="18.75">
      <c r="A154" s="60"/>
      <c r="B154" s="602"/>
      <c r="C154" s="603"/>
    </row>
    <row r="155" spans="1:3" ht="18.75">
      <c r="A155" s="60"/>
      <c r="B155" s="602"/>
      <c r="C155" s="603"/>
    </row>
    <row r="156" spans="1:3" ht="18.75">
      <c r="A156" s="60"/>
      <c r="B156" s="602"/>
      <c r="C156" s="603"/>
    </row>
    <row r="157" spans="1:3" ht="18.75">
      <c r="A157" s="60"/>
      <c r="B157" s="602"/>
      <c r="C157" s="603"/>
    </row>
    <row r="158" spans="1:3" ht="18.75">
      <c r="A158" s="60"/>
      <c r="B158" s="602"/>
      <c r="C158" s="603"/>
    </row>
    <row r="159" spans="1:3" ht="18.75">
      <c r="A159" s="60"/>
      <c r="B159" s="602"/>
      <c r="C159" s="603"/>
    </row>
    <row r="160" spans="1:3" ht="18.75">
      <c r="A160" s="60"/>
      <c r="B160" s="602"/>
      <c r="C160" s="603"/>
    </row>
    <row r="161" spans="1:3" ht="18.75">
      <c r="A161" s="60"/>
      <c r="B161" s="602"/>
      <c r="C161" s="603"/>
    </row>
    <row r="162" spans="1:3" ht="18.75">
      <c r="A162" s="60"/>
      <c r="B162" s="602"/>
      <c r="C162" s="603"/>
    </row>
    <row r="163" spans="1:3" ht="18.75">
      <c r="A163" s="60"/>
      <c r="B163" s="602"/>
      <c r="C163" s="603"/>
    </row>
    <row r="164" spans="1:3" ht="18.75">
      <c r="A164" s="60"/>
      <c r="B164" s="602"/>
      <c r="C164" s="603"/>
    </row>
    <row r="165" spans="1:3" ht="18.75">
      <c r="A165" s="60"/>
      <c r="B165" s="602"/>
      <c r="C165" s="603"/>
    </row>
    <row r="166" spans="1:3" ht="18.75">
      <c r="A166" s="60"/>
      <c r="B166" s="602"/>
      <c r="C166" s="603"/>
    </row>
    <row r="167" spans="1:3" ht="18.75">
      <c r="A167" s="60"/>
      <c r="B167" s="602"/>
      <c r="C167" s="603"/>
    </row>
    <row r="168" spans="1:3" ht="18.75">
      <c r="A168" s="60"/>
      <c r="B168" s="602"/>
      <c r="C168" s="603"/>
    </row>
    <row r="169" spans="1:3" ht="18.75">
      <c r="A169" s="60"/>
      <c r="B169" s="602"/>
      <c r="C169" s="603"/>
    </row>
    <row r="170" spans="1:3" ht="18.75">
      <c r="A170" s="60"/>
      <c r="B170" s="602"/>
      <c r="C170" s="603"/>
    </row>
    <row r="171" spans="1:3" ht="18.75">
      <c r="A171" s="60"/>
      <c r="B171" s="602"/>
      <c r="C171" s="603"/>
    </row>
    <row r="172" spans="1:3" ht="18.75">
      <c r="A172" s="60"/>
      <c r="B172" s="602"/>
      <c r="C172" s="603"/>
    </row>
    <row r="173" spans="1:3" ht="18.75">
      <c r="A173" s="60"/>
      <c r="B173" s="602"/>
      <c r="C173" s="603"/>
    </row>
    <row r="174" spans="1:3" ht="18.75">
      <c r="A174" s="60"/>
      <c r="B174" s="602"/>
      <c r="C174" s="603"/>
    </row>
    <row r="175" spans="1:3" ht="18.75">
      <c r="A175" s="60"/>
      <c r="B175" s="602"/>
      <c r="C175" s="603"/>
    </row>
    <row r="176" spans="1:3" ht="18.75">
      <c r="A176" s="60"/>
      <c r="B176" s="602"/>
      <c r="C176" s="603"/>
    </row>
    <row r="177" spans="1:3" ht="18.75">
      <c r="A177" s="60"/>
      <c r="B177" s="602"/>
      <c r="C177" s="603"/>
    </row>
    <row r="178" spans="1:3" ht="18.75">
      <c r="A178" s="60"/>
      <c r="B178" s="602"/>
      <c r="C178" s="603"/>
    </row>
    <row r="179" spans="1:3" ht="18.75">
      <c r="A179" s="60"/>
      <c r="B179" s="602"/>
      <c r="C179" s="603"/>
    </row>
    <row r="180" spans="1:3" ht="18.75">
      <c r="A180" s="60"/>
      <c r="B180" s="602"/>
      <c r="C180" s="603"/>
    </row>
    <row r="181" spans="1:3" ht="18.75">
      <c r="A181" s="60"/>
      <c r="B181" s="602"/>
      <c r="C181" s="603"/>
    </row>
    <row r="182" spans="1:3" ht="18.75">
      <c r="A182" s="60"/>
      <c r="B182" s="602"/>
      <c r="C182" s="603"/>
    </row>
    <row r="183" spans="1:3" ht="18.75">
      <c r="A183" s="60"/>
      <c r="B183" s="602"/>
      <c r="C183" s="603"/>
    </row>
    <row r="184" spans="1:3" ht="18.75">
      <c r="A184" s="60"/>
      <c r="B184" s="602"/>
      <c r="C184" s="603"/>
    </row>
    <row r="185" spans="1:3" ht="18.75">
      <c r="A185" s="60"/>
      <c r="B185" s="602"/>
      <c r="C185" s="603"/>
    </row>
    <row r="186" spans="1:3" ht="18.75">
      <c r="A186" s="60"/>
      <c r="B186" s="602"/>
      <c r="C186" s="603"/>
    </row>
    <row r="187" spans="1:3" ht="18.75">
      <c r="A187" s="60"/>
      <c r="B187" s="602"/>
      <c r="C187" s="603"/>
    </row>
    <row r="188" spans="1:3" ht="18.75">
      <c r="A188" s="60"/>
      <c r="B188" s="602"/>
      <c r="C188" s="603"/>
    </row>
    <row r="189" spans="1:3" ht="18.75">
      <c r="A189" s="60"/>
      <c r="B189" s="602"/>
      <c r="C189" s="603"/>
    </row>
    <row r="190" spans="1:3" ht="18.75">
      <c r="A190" s="60"/>
      <c r="B190" s="602"/>
      <c r="C190" s="603"/>
    </row>
    <row r="191" spans="1:3" ht="18.75">
      <c r="A191" s="60"/>
      <c r="B191" s="602"/>
      <c r="C191" s="603"/>
    </row>
    <row r="192" spans="1:3" ht="18.75">
      <c r="A192" s="60"/>
      <c r="B192" s="602"/>
      <c r="C192" s="603"/>
    </row>
    <row r="193" spans="1:3" ht="18.75">
      <c r="A193" s="60"/>
      <c r="B193" s="602"/>
      <c r="C193" s="603"/>
    </row>
    <row r="194" spans="1:3" ht="18.75">
      <c r="A194" s="60"/>
      <c r="B194" s="602"/>
      <c r="C194" s="603"/>
    </row>
    <row r="195" spans="1:3" ht="18.75">
      <c r="A195" s="60"/>
      <c r="B195" s="602"/>
      <c r="C195" s="603"/>
    </row>
    <row r="196" spans="1:3" ht="18.75">
      <c r="A196" s="60"/>
      <c r="B196" s="602"/>
      <c r="C196" s="603"/>
    </row>
    <row r="197" spans="1:3" ht="18.75">
      <c r="A197" s="60"/>
      <c r="B197" s="602"/>
      <c r="C197" s="603"/>
    </row>
    <row r="198" spans="1:3" ht="18.75">
      <c r="A198" s="60"/>
      <c r="B198" s="602"/>
      <c r="C198" s="603"/>
    </row>
  </sheetData>
  <sheetProtection formatRows="0" autoFilter="0"/>
  <mergeCells count="10">
    <mergeCell ref="A1:E1"/>
    <mergeCell ref="B2:E2"/>
    <mergeCell ref="A3:E3"/>
    <mergeCell ref="A13:B13"/>
    <mergeCell ref="A4:E4"/>
    <mergeCell ref="A5:E5"/>
    <mergeCell ref="B6:E6"/>
    <mergeCell ref="B7:C7"/>
    <mergeCell ref="A9:E9"/>
    <mergeCell ref="A10:C10"/>
  </mergeCells>
  <phoneticPr fontId="35" type="noConversion"/>
  <printOptions horizontalCentered="1"/>
  <pageMargins left="0.55118110236220474" right="0.27559055118110237" top="0.41" bottom="0.24" header="0.26" footer="0.35"/>
  <pageSetup paperSize="9" scale="6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2"/>
  <sheetViews>
    <sheetView view="pageBreakPreview" zoomScale="60" zoomScaleNormal="100" workbookViewId="0">
      <selection activeCell="A246" sqref="A246:A247"/>
    </sheetView>
  </sheetViews>
  <sheetFormatPr defaultRowHeight="18.75"/>
  <cols>
    <col min="1" max="1" width="69" style="6" customWidth="1"/>
    <col min="2" max="2" width="8.7109375" style="10" customWidth="1"/>
    <col min="3" max="3" width="9.140625" style="11" customWidth="1"/>
    <col min="4" max="4" width="13.42578125" style="4" customWidth="1"/>
    <col min="5" max="5" width="8.7109375" style="5" customWidth="1"/>
    <col min="6" max="6" width="7.28515625" style="10" customWidth="1"/>
    <col min="7" max="7" width="21.5703125" style="12" customWidth="1"/>
    <col min="8" max="8" width="22.7109375" style="49" customWidth="1"/>
    <col min="9" max="9" width="20.140625" style="1" customWidth="1"/>
    <col min="10" max="10" width="0.28515625" style="1" hidden="1" customWidth="1"/>
    <col min="11" max="11" width="9.140625" style="1" customWidth="1"/>
    <col min="12" max="12" width="43.5703125" style="1" customWidth="1"/>
    <col min="13" max="37" width="9.140625" style="1" customWidth="1"/>
  </cols>
  <sheetData>
    <row r="1" spans="1:37" s="50" customFormat="1" ht="15.75" customHeight="1">
      <c r="A1" s="739" t="s">
        <v>533</v>
      </c>
      <c r="B1" s="739"/>
      <c r="C1" s="739"/>
      <c r="D1" s="739"/>
      <c r="E1" s="739"/>
      <c r="F1" s="739"/>
      <c r="G1" s="739"/>
      <c r="H1" s="740"/>
      <c r="I1" s="740"/>
    </row>
    <row r="2" spans="1:37" s="50" customFormat="1" ht="15.75" customHeight="1">
      <c r="A2" s="739" t="s">
        <v>372</v>
      </c>
      <c r="B2" s="739"/>
      <c r="C2" s="739"/>
      <c r="D2" s="739"/>
      <c r="E2" s="739"/>
      <c r="F2" s="739"/>
      <c r="G2" s="739"/>
      <c r="H2" s="740"/>
      <c r="I2" s="740"/>
    </row>
    <row r="3" spans="1:37" s="50" customFormat="1" ht="15.75" customHeight="1">
      <c r="A3" s="728" t="s">
        <v>413</v>
      </c>
      <c r="B3" s="728"/>
      <c r="C3" s="728"/>
      <c r="D3" s="728"/>
      <c r="E3" s="728"/>
      <c r="F3" s="728"/>
      <c r="G3" s="728"/>
      <c r="H3" s="741"/>
      <c r="I3" s="741"/>
    </row>
    <row r="4" spans="1:37" s="51" customFormat="1" ht="16.5" customHeight="1">
      <c r="A4" s="723" t="s">
        <v>615</v>
      </c>
      <c r="B4" s="723"/>
      <c r="C4" s="723"/>
      <c r="D4" s="723"/>
      <c r="E4" s="723"/>
      <c r="F4" s="723"/>
      <c r="G4" s="723"/>
      <c r="H4" s="740"/>
      <c r="I4" s="740"/>
    </row>
    <row r="5" spans="1:37" s="51" customFormat="1" ht="16.5" customHeight="1">
      <c r="A5" s="723" t="s">
        <v>585</v>
      </c>
      <c r="B5" s="723"/>
      <c r="C5" s="723"/>
      <c r="D5" s="723"/>
      <c r="E5" s="723"/>
      <c r="F5" s="723"/>
      <c r="G5" s="723"/>
      <c r="H5" s="740"/>
      <c r="I5" s="740"/>
    </row>
    <row r="6" spans="1:37" s="51" customFormat="1" ht="16.5" customHeight="1">
      <c r="A6" s="742"/>
      <c r="B6" s="742"/>
      <c r="C6" s="742"/>
      <c r="D6" s="742"/>
      <c r="E6" s="742"/>
      <c r="F6" s="742"/>
      <c r="H6" s="743" t="s">
        <v>620</v>
      </c>
      <c r="I6" s="743"/>
    </row>
    <row r="7" spans="1:37" s="51" customFormat="1" ht="16.5" customHeight="1">
      <c r="A7" s="742"/>
      <c r="B7" s="742"/>
      <c r="C7" s="742"/>
      <c r="D7" s="742"/>
      <c r="E7" s="742"/>
      <c r="F7" s="742"/>
    </row>
    <row r="8" spans="1:37" s="51" customFormat="1" ht="66" customHeight="1">
      <c r="A8" s="744" t="s">
        <v>608</v>
      </c>
      <c r="B8" s="744"/>
      <c r="C8" s="744"/>
      <c r="D8" s="744"/>
      <c r="E8" s="744"/>
      <c r="F8" s="744"/>
      <c r="G8" s="744"/>
      <c r="H8" s="744"/>
      <c r="I8" s="744"/>
      <c r="J8" s="744"/>
    </row>
    <row r="9" spans="1:37" s="3" customFormat="1" ht="15">
      <c r="A9" s="52"/>
      <c r="B9" s="54"/>
      <c r="C9" s="54"/>
      <c r="D9" s="54"/>
      <c r="E9" s="54"/>
      <c r="F9" s="55"/>
      <c r="G9" s="55" t="s">
        <v>341</v>
      </c>
      <c r="H9" s="55" t="s">
        <v>341</v>
      </c>
      <c r="I9" s="55" t="s">
        <v>341</v>
      </c>
    </row>
    <row r="10" spans="1:37" s="19" customFormat="1" ht="54" customHeight="1">
      <c r="A10" s="604" t="s">
        <v>95</v>
      </c>
      <c r="B10" s="9" t="s">
        <v>39</v>
      </c>
      <c r="C10" s="13" t="s">
        <v>40</v>
      </c>
      <c r="D10" s="14" t="s">
        <v>94</v>
      </c>
      <c r="E10" s="15"/>
      <c r="F10" s="16" t="s">
        <v>41</v>
      </c>
      <c r="G10" s="17" t="s">
        <v>388</v>
      </c>
      <c r="H10" s="17" t="s">
        <v>399</v>
      </c>
      <c r="I10" s="17" t="s">
        <v>609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s="25" customFormat="1">
      <c r="A11" s="75" t="s">
        <v>47</v>
      </c>
      <c r="B11" s="77"/>
      <c r="C11" s="78"/>
      <c r="D11" s="13"/>
      <c r="E11" s="16"/>
      <c r="F11" s="79"/>
      <c r="G11" s="308">
        <f>G12</f>
        <v>2143971</v>
      </c>
      <c r="H11" s="308">
        <f>H12</f>
        <v>1123200</v>
      </c>
      <c r="I11" s="308">
        <f>I12</f>
        <v>1108911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s="25" customFormat="1" ht="37.5">
      <c r="A12" s="75" t="s">
        <v>373</v>
      </c>
      <c r="B12" s="77"/>
      <c r="C12" s="78"/>
      <c r="D12" s="13"/>
      <c r="E12" s="16"/>
      <c r="F12" s="79"/>
      <c r="G12" s="308">
        <f>G13+G78+G140+G144+G216+G244+G85</f>
        <v>2143971</v>
      </c>
      <c r="H12" s="308">
        <f>H13+H78+H140+H144+H216+H244+H85+H277</f>
        <v>1123200</v>
      </c>
      <c r="I12" s="308">
        <f>I13+I78+I140+I144+I216+I244+I85+I277</f>
        <v>1108911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s="25" customFormat="1">
      <c r="A13" s="75" t="s">
        <v>48</v>
      </c>
      <c r="B13" s="77" t="s">
        <v>44</v>
      </c>
      <c r="C13" s="78"/>
      <c r="D13" s="13"/>
      <c r="E13" s="16"/>
      <c r="F13" s="79"/>
      <c r="G13" s="308">
        <f>G14+G19+G42+G32</f>
        <v>1650845</v>
      </c>
      <c r="H13" s="308">
        <f>H14+H19+H42</f>
        <v>920748</v>
      </c>
      <c r="I13" s="308">
        <f>I14+I19+I42</f>
        <v>878002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s="25" customFormat="1" ht="56.25">
      <c r="A14" s="81" t="s">
        <v>49</v>
      </c>
      <c r="B14" s="77" t="s">
        <v>44</v>
      </c>
      <c r="C14" s="78" t="s">
        <v>45</v>
      </c>
      <c r="D14" s="13"/>
      <c r="E14" s="16"/>
      <c r="F14" s="79"/>
      <c r="G14" s="308">
        <f t="shared" ref="G14:I17" si="0">G15</f>
        <v>390600</v>
      </c>
      <c r="H14" s="310">
        <f t="shared" si="0"/>
        <v>300000</v>
      </c>
      <c r="I14" s="310">
        <f t="shared" si="0"/>
        <v>280000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s="27" customFormat="1" ht="37.5">
      <c r="A15" s="605" t="s">
        <v>120</v>
      </c>
      <c r="B15" s="83" t="s">
        <v>44</v>
      </c>
      <c r="C15" s="84" t="s">
        <v>45</v>
      </c>
      <c r="D15" s="85" t="s">
        <v>206</v>
      </c>
      <c r="E15" s="86" t="s">
        <v>207</v>
      </c>
      <c r="F15" s="87"/>
      <c r="G15" s="310">
        <f t="shared" si="0"/>
        <v>390600</v>
      </c>
      <c r="H15" s="310">
        <f t="shared" si="0"/>
        <v>300000</v>
      </c>
      <c r="I15" s="310">
        <f t="shared" si="0"/>
        <v>280000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</row>
    <row r="16" spans="1:37" s="29" customFormat="1" ht="19.5">
      <c r="A16" s="606" t="s">
        <v>121</v>
      </c>
      <c r="B16" s="89" t="s">
        <v>44</v>
      </c>
      <c r="C16" s="90" t="s">
        <v>45</v>
      </c>
      <c r="D16" s="91" t="s">
        <v>208</v>
      </c>
      <c r="E16" s="2" t="s">
        <v>207</v>
      </c>
      <c r="F16" s="92"/>
      <c r="G16" s="312">
        <f t="shared" si="0"/>
        <v>390600</v>
      </c>
      <c r="H16" s="312">
        <f t="shared" si="0"/>
        <v>300000</v>
      </c>
      <c r="I16" s="312">
        <f t="shared" si="0"/>
        <v>280000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37" s="29" customFormat="1" ht="37.5">
      <c r="A17" s="606" t="s">
        <v>98</v>
      </c>
      <c r="B17" s="89" t="s">
        <v>44</v>
      </c>
      <c r="C17" s="90" t="s">
        <v>45</v>
      </c>
      <c r="D17" s="91" t="s">
        <v>208</v>
      </c>
      <c r="E17" s="2" t="s">
        <v>209</v>
      </c>
      <c r="F17" s="92"/>
      <c r="G17" s="312">
        <f t="shared" si="0"/>
        <v>390600</v>
      </c>
      <c r="H17" s="312">
        <f t="shared" si="0"/>
        <v>300000</v>
      </c>
      <c r="I17" s="312">
        <f t="shared" si="0"/>
        <v>280000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</row>
    <row r="18" spans="1:37" s="29" customFormat="1" ht="90" customHeight="1">
      <c r="A18" s="93" t="s">
        <v>51</v>
      </c>
      <c r="B18" s="76" t="s">
        <v>44</v>
      </c>
      <c r="C18" s="94" t="s">
        <v>45</v>
      </c>
      <c r="D18" s="91" t="s">
        <v>208</v>
      </c>
      <c r="E18" s="2" t="s">
        <v>209</v>
      </c>
      <c r="F18" s="92" t="s">
        <v>46</v>
      </c>
      <c r="G18" s="478">
        <v>390600</v>
      </c>
      <c r="H18" s="478">
        <v>300000</v>
      </c>
      <c r="I18" s="478">
        <v>280000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</row>
    <row r="19" spans="1:37" s="29" customFormat="1" ht="82.5" customHeight="1">
      <c r="A19" s="81" t="s">
        <v>61</v>
      </c>
      <c r="B19" s="77" t="s">
        <v>44</v>
      </c>
      <c r="C19" s="77" t="s">
        <v>50</v>
      </c>
      <c r="D19" s="78"/>
      <c r="E19" s="79"/>
      <c r="F19" s="77"/>
      <c r="G19" s="308">
        <f t="shared" ref="G19:J21" si="1">G20</f>
        <v>796060</v>
      </c>
      <c r="H19" s="308">
        <f t="shared" si="1"/>
        <v>551000</v>
      </c>
      <c r="I19" s="308">
        <f t="shared" si="1"/>
        <v>551000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</row>
    <row r="20" spans="1:37" s="29" customFormat="1" ht="37.5">
      <c r="A20" s="605" t="s">
        <v>122</v>
      </c>
      <c r="B20" s="83" t="s">
        <v>44</v>
      </c>
      <c r="C20" s="84" t="s">
        <v>50</v>
      </c>
      <c r="D20" s="95" t="s">
        <v>210</v>
      </c>
      <c r="E20" s="96" t="s">
        <v>207</v>
      </c>
      <c r="F20" s="87"/>
      <c r="G20" s="310">
        <f t="shared" si="1"/>
        <v>796060</v>
      </c>
      <c r="H20" s="310">
        <f t="shared" si="1"/>
        <v>551000</v>
      </c>
      <c r="I20" s="310">
        <f t="shared" si="1"/>
        <v>551000</v>
      </c>
      <c r="J20" s="607">
        <f t="shared" si="1"/>
        <v>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</row>
    <row r="21" spans="1:37" s="29" customFormat="1" ht="37.5">
      <c r="A21" s="606" t="s">
        <v>123</v>
      </c>
      <c r="B21" s="89" t="s">
        <v>44</v>
      </c>
      <c r="C21" s="90" t="s">
        <v>50</v>
      </c>
      <c r="D21" s="91" t="s">
        <v>211</v>
      </c>
      <c r="E21" s="2" t="s">
        <v>207</v>
      </c>
      <c r="F21" s="92"/>
      <c r="G21" s="312">
        <f t="shared" si="1"/>
        <v>796060</v>
      </c>
      <c r="H21" s="312">
        <f t="shared" si="1"/>
        <v>551000</v>
      </c>
      <c r="I21" s="312">
        <f t="shared" si="1"/>
        <v>551000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</row>
    <row r="22" spans="1:37" s="28" customFormat="1" ht="37.5">
      <c r="A22" s="606" t="s">
        <v>98</v>
      </c>
      <c r="B22" s="89" t="s">
        <v>44</v>
      </c>
      <c r="C22" s="90" t="s">
        <v>50</v>
      </c>
      <c r="D22" s="91" t="s">
        <v>211</v>
      </c>
      <c r="E22" s="2" t="s">
        <v>209</v>
      </c>
      <c r="F22" s="92"/>
      <c r="G22" s="312">
        <f>G23+G24+G25</f>
        <v>796060</v>
      </c>
      <c r="H22" s="312">
        <f>H23+H24+H25</f>
        <v>551000</v>
      </c>
      <c r="I22" s="312">
        <f>I23+I24+I25</f>
        <v>551000</v>
      </c>
    </row>
    <row r="23" spans="1:37" s="28" customFormat="1" ht="43.15" customHeight="1">
      <c r="A23" s="93" t="s">
        <v>51</v>
      </c>
      <c r="B23" s="76" t="s">
        <v>44</v>
      </c>
      <c r="C23" s="94" t="s">
        <v>50</v>
      </c>
      <c r="D23" s="91" t="s">
        <v>211</v>
      </c>
      <c r="E23" s="2" t="s">
        <v>209</v>
      </c>
      <c r="F23" s="92" t="s">
        <v>46</v>
      </c>
      <c r="G23" s="478">
        <f>763186+29874</f>
        <v>793060</v>
      </c>
      <c r="H23" s="478">
        <v>550000</v>
      </c>
      <c r="I23" s="478">
        <v>550000</v>
      </c>
    </row>
    <row r="24" spans="1:37" s="28" customFormat="1" ht="18" hidden="1" customHeight="1">
      <c r="A24" s="273" t="s">
        <v>212</v>
      </c>
      <c r="B24" s="76" t="s">
        <v>44</v>
      </c>
      <c r="C24" s="94" t="s">
        <v>50</v>
      </c>
      <c r="D24" s="91" t="s">
        <v>211</v>
      </c>
      <c r="E24" s="2" t="s">
        <v>209</v>
      </c>
      <c r="F24" s="92" t="s">
        <v>53</v>
      </c>
      <c r="G24" s="478">
        <v>0</v>
      </c>
      <c r="H24" s="478">
        <v>0</v>
      </c>
      <c r="I24" s="478">
        <v>0</v>
      </c>
    </row>
    <row r="25" spans="1:37" s="28" customFormat="1" ht="23.45" customHeight="1">
      <c r="A25" s="97" t="s">
        <v>54</v>
      </c>
      <c r="B25" s="76" t="s">
        <v>44</v>
      </c>
      <c r="C25" s="94" t="s">
        <v>50</v>
      </c>
      <c r="D25" s="91" t="s">
        <v>211</v>
      </c>
      <c r="E25" s="2" t="s">
        <v>209</v>
      </c>
      <c r="F25" s="92" t="s">
        <v>55</v>
      </c>
      <c r="G25" s="478">
        <v>3000</v>
      </c>
      <c r="H25" s="478">
        <v>1000</v>
      </c>
      <c r="I25" s="478">
        <v>1000</v>
      </c>
    </row>
    <row r="26" spans="1:37" s="28" customFormat="1" ht="0.6" customHeight="1">
      <c r="A26" s="98" t="s">
        <v>62</v>
      </c>
      <c r="B26" s="80" t="s">
        <v>44</v>
      </c>
      <c r="C26" s="99" t="s">
        <v>56</v>
      </c>
      <c r="D26" s="99"/>
      <c r="E26" s="608"/>
      <c r="F26" s="100"/>
      <c r="G26" s="406">
        <f>+G27</f>
        <v>0</v>
      </c>
      <c r="H26" s="406">
        <f>+H27</f>
        <v>0</v>
      </c>
      <c r="I26" s="406">
        <f>+I27</f>
        <v>0</v>
      </c>
    </row>
    <row r="27" spans="1:37" s="29" customFormat="1" ht="23.45" hidden="1" customHeight="1">
      <c r="A27" s="605" t="s">
        <v>124</v>
      </c>
      <c r="B27" s="83" t="s">
        <v>44</v>
      </c>
      <c r="C27" s="84" t="s">
        <v>56</v>
      </c>
      <c r="D27" s="95" t="s">
        <v>215</v>
      </c>
      <c r="E27" s="96" t="s">
        <v>207</v>
      </c>
      <c r="F27" s="87"/>
      <c r="G27" s="310">
        <f>G28</f>
        <v>0</v>
      </c>
      <c r="H27" s="310">
        <f>H28</f>
        <v>0</v>
      </c>
      <c r="I27" s="310">
        <f>I28</f>
        <v>0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s="29" customFormat="1" ht="23.45" hidden="1" customHeight="1">
      <c r="A28" s="606" t="s">
        <v>126</v>
      </c>
      <c r="B28" s="89" t="s">
        <v>44</v>
      </c>
      <c r="C28" s="90" t="s">
        <v>56</v>
      </c>
      <c r="D28" s="91" t="s">
        <v>216</v>
      </c>
      <c r="E28" s="2" t="s">
        <v>207</v>
      </c>
      <c r="F28" s="92"/>
      <c r="G28" s="312">
        <f>+G29</f>
        <v>0</v>
      </c>
      <c r="H28" s="312">
        <f>+H29</f>
        <v>0</v>
      </c>
      <c r="I28" s="312">
        <f>+I29</f>
        <v>0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</row>
    <row r="29" spans="1:37" s="28" customFormat="1" ht="23.45" hidden="1" customHeight="1">
      <c r="A29" s="609" t="s">
        <v>128</v>
      </c>
      <c r="B29" s="89" t="s">
        <v>44</v>
      </c>
      <c r="C29" s="90" t="s">
        <v>56</v>
      </c>
      <c r="D29" s="91" t="s">
        <v>125</v>
      </c>
      <c r="E29" s="2" t="s">
        <v>127</v>
      </c>
      <c r="F29" s="92"/>
      <c r="G29" s="312">
        <f>SUM(G30:G31)</f>
        <v>0</v>
      </c>
      <c r="H29" s="312">
        <f>SUM(H30:H31)</f>
        <v>0</v>
      </c>
      <c r="I29" s="312">
        <f>SUM(I30:I31)</f>
        <v>0</v>
      </c>
    </row>
    <row r="30" spans="1:37" s="28" customFormat="1" ht="23.45" hidden="1" customHeight="1">
      <c r="A30" s="93" t="s">
        <v>57</v>
      </c>
      <c r="B30" s="76" t="s">
        <v>44</v>
      </c>
      <c r="C30" s="94" t="s">
        <v>56</v>
      </c>
      <c r="D30" s="91" t="s">
        <v>125</v>
      </c>
      <c r="E30" s="2" t="s">
        <v>127</v>
      </c>
      <c r="F30" s="92" t="s">
        <v>58</v>
      </c>
      <c r="G30" s="312"/>
      <c r="H30" s="312"/>
      <c r="I30" s="312"/>
      <c r="J30" s="219"/>
      <c r="K30" s="219"/>
      <c r="L30" s="219"/>
    </row>
    <row r="31" spans="1:37" s="28" customFormat="1" ht="23.45" hidden="1" customHeight="1">
      <c r="A31" s="97"/>
      <c r="B31" s="76"/>
      <c r="C31" s="94"/>
      <c r="D31" s="91"/>
      <c r="E31" s="2"/>
      <c r="F31" s="92" t="s">
        <v>171</v>
      </c>
      <c r="G31" s="312"/>
      <c r="H31" s="312"/>
      <c r="I31" s="312"/>
    </row>
    <row r="32" spans="1:37" s="24" customFormat="1" ht="7.15" hidden="1" customHeight="1">
      <c r="A32" s="610" t="s">
        <v>59</v>
      </c>
      <c r="B32" s="79" t="s">
        <v>44</v>
      </c>
      <c r="C32" s="77" t="s">
        <v>60</v>
      </c>
      <c r="D32" s="13"/>
      <c r="E32" s="16"/>
      <c r="F32" s="102"/>
      <c r="G32" s="308">
        <f t="shared" ref="G32:I33" si="2">G33</f>
        <v>0</v>
      </c>
      <c r="H32" s="308">
        <f t="shared" si="2"/>
        <v>0</v>
      </c>
      <c r="I32" s="308">
        <f t="shared" si="2"/>
        <v>0</v>
      </c>
    </row>
    <row r="33" spans="1:37" s="24" customFormat="1" ht="23.45" hidden="1" customHeight="1">
      <c r="A33" s="611" t="s">
        <v>132</v>
      </c>
      <c r="B33" s="103" t="s">
        <v>44</v>
      </c>
      <c r="C33" s="104" t="s">
        <v>60</v>
      </c>
      <c r="D33" s="105" t="s">
        <v>217</v>
      </c>
      <c r="E33" s="106" t="s">
        <v>207</v>
      </c>
      <c r="F33" s="107"/>
      <c r="G33" s="308">
        <f t="shared" si="2"/>
        <v>0</v>
      </c>
      <c r="H33" s="308">
        <f t="shared" si="2"/>
        <v>0</v>
      </c>
      <c r="I33" s="308">
        <f t="shared" si="2"/>
        <v>0</v>
      </c>
    </row>
    <row r="34" spans="1:37" s="29" customFormat="1" ht="23.45" hidden="1" customHeight="1">
      <c r="A34" s="606" t="s">
        <v>136</v>
      </c>
      <c r="B34" s="89" t="s">
        <v>44</v>
      </c>
      <c r="C34" s="90" t="s">
        <v>60</v>
      </c>
      <c r="D34" s="108" t="s">
        <v>218</v>
      </c>
      <c r="E34" s="109" t="s">
        <v>207</v>
      </c>
      <c r="F34" s="92"/>
      <c r="G34" s="312">
        <f t="shared" ref="G34:I35" si="3">+G35</f>
        <v>0</v>
      </c>
      <c r="H34" s="312">
        <f t="shared" si="3"/>
        <v>0</v>
      </c>
      <c r="I34" s="312">
        <f t="shared" si="3"/>
        <v>0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s="29" customFormat="1" ht="23.45" hidden="1" customHeight="1">
      <c r="A35" s="606" t="s">
        <v>137</v>
      </c>
      <c r="B35" s="89" t="s">
        <v>44</v>
      </c>
      <c r="C35" s="90" t="s">
        <v>60</v>
      </c>
      <c r="D35" s="108" t="s">
        <v>218</v>
      </c>
      <c r="E35" s="109" t="s">
        <v>219</v>
      </c>
      <c r="F35" s="92"/>
      <c r="G35" s="312">
        <f t="shared" si="3"/>
        <v>0</v>
      </c>
      <c r="H35" s="312">
        <f t="shared" si="3"/>
        <v>0</v>
      </c>
      <c r="I35" s="312">
        <f t="shared" si="3"/>
        <v>0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 s="24" customFormat="1" ht="23.45" hidden="1" customHeight="1">
      <c r="A36" s="97" t="s">
        <v>54</v>
      </c>
      <c r="B36" s="76" t="s">
        <v>44</v>
      </c>
      <c r="C36" s="76" t="s">
        <v>60</v>
      </c>
      <c r="D36" s="108" t="s">
        <v>218</v>
      </c>
      <c r="E36" s="109" t="s">
        <v>219</v>
      </c>
      <c r="F36" s="76" t="s">
        <v>55</v>
      </c>
      <c r="G36" s="612"/>
      <c r="H36" s="328">
        <v>0</v>
      </c>
      <c r="I36" s="328">
        <v>0</v>
      </c>
    </row>
    <row r="37" spans="1:37" s="21" customFormat="1" ht="1.1499999999999999" hidden="1" customHeight="1">
      <c r="A37" s="98" t="s">
        <v>140</v>
      </c>
      <c r="B37" s="80" t="s">
        <v>44</v>
      </c>
      <c r="C37" s="110">
        <v>11</v>
      </c>
      <c r="D37" s="13"/>
      <c r="E37" s="16"/>
      <c r="F37" s="76"/>
      <c r="G37" s="308">
        <f t="shared" ref="G37:I40" si="4">G38</f>
        <v>0</v>
      </c>
      <c r="H37" s="308">
        <f t="shared" si="4"/>
        <v>0</v>
      </c>
      <c r="I37" s="308">
        <f t="shared" si="4"/>
        <v>0</v>
      </c>
    </row>
    <row r="38" spans="1:37" s="21" customFormat="1" ht="23.45" hidden="1" customHeight="1">
      <c r="A38" s="93" t="s">
        <v>63</v>
      </c>
      <c r="B38" s="76" t="s">
        <v>44</v>
      </c>
      <c r="C38" s="111">
        <v>11</v>
      </c>
      <c r="D38" s="112" t="s">
        <v>138</v>
      </c>
      <c r="E38" s="113" t="s">
        <v>96</v>
      </c>
      <c r="F38" s="114"/>
      <c r="G38" s="329">
        <f t="shared" si="4"/>
        <v>0</v>
      </c>
      <c r="H38" s="329">
        <f t="shared" si="4"/>
        <v>0</v>
      </c>
      <c r="I38" s="329">
        <f t="shared" si="4"/>
        <v>0</v>
      </c>
    </row>
    <row r="39" spans="1:37" s="21" customFormat="1" ht="23.45" hidden="1" customHeight="1">
      <c r="A39" s="93" t="s">
        <v>64</v>
      </c>
      <c r="B39" s="76" t="s">
        <v>44</v>
      </c>
      <c r="C39" s="111">
        <v>11</v>
      </c>
      <c r="D39" s="112" t="s">
        <v>139</v>
      </c>
      <c r="E39" s="115" t="s">
        <v>96</v>
      </c>
      <c r="F39" s="114"/>
      <c r="G39" s="329">
        <f t="shared" si="4"/>
        <v>0</v>
      </c>
      <c r="H39" s="329">
        <f t="shared" si="4"/>
        <v>0</v>
      </c>
      <c r="I39" s="329">
        <f t="shared" si="4"/>
        <v>0</v>
      </c>
    </row>
    <row r="40" spans="1:37" s="21" customFormat="1" ht="23.45" hidden="1" customHeight="1">
      <c r="A40" s="97" t="s">
        <v>141</v>
      </c>
      <c r="B40" s="76" t="s">
        <v>44</v>
      </c>
      <c r="C40" s="111">
        <v>11</v>
      </c>
      <c r="D40" s="116" t="s">
        <v>139</v>
      </c>
      <c r="E40" s="117">
        <v>1403</v>
      </c>
      <c r="F40" s="114"/>
      <c r="G40" s="329">
        <f t="shared" si="4"/>
        <v>0</v>
      </c>
      <c r="H40" s="329">
        <f t="shared" si="4"/>
        <v>0</v>
      </c>
      <c r="I40" s="329">
        <f t="shared" si="4"/>
        <v>0</v>
      </c>
    </row>
    <row r="41" spans="1:37" s="21" customFormat="1" ht="23.45" hidden="1" customHeight="1">
      <c r="A41" s="97" t="s">
        <v>54</v>
      </c>
      <c r="B41" s="76" t="s">
        <v>44</v>
      </c>
      <c r="C41" s="118">
        <v>11</v>
      </c>
      <c r="D41" s="112" t="s">
        <v>139</v>
      </c>
      <c r="E41" s="119">
        <v>1403</v>
      </c>
      <c r="F41" s="76" t="s">
        <v>55</v>
      </c>
      <c r="G41" s="328"/>
      <c r="H41" s="328"/>
      <c r="I41" s="328"/>
    </row>
    <row r="42" spans="1:37" s="21" customFormat="1" ht="23.45" customHeight="1">
      <c r="A42" s="81" t="s">
        <v>65</v>
      </c>
      <c r="B42" s="77" t="s">
        <v>44</v>
      </c>
      <c r="C42" s="78" t="s">
        <v>66</v>
      </c>
      <c r="D42" s="120"/>
      <c r="E42" s="15"/>
      <c r="F42" s="79"/>
      <c r="G42" s="308">
        <f>G47+G53+G68+G72</f>
        <v>464185</v>
      </c>
      <c r="H42" s="308">
        <f>H47+H53+H68+H72</f>
        <v>69748</v>
      </c>
      <c r="I42" s="308">
        <f>I47+I53+I68+I72</f>
        <v>47002</v>
      </c>
    </row>
    <row r="43" spans="1:37" s="31" customFormat="1" hidden="1">
      <c r="A43" s="98"/>
      <c r="B43" s="80"/>
      <c r="C43" s="99"/>
      <c r="D43" s="121"/>
      <c r="E43" s="122"/>
      <c r="F43" s="100"/>
      <c r="G43" s="308"/>
      <c r="H43" s="308"/>
      <c r="I43" s="308"/>
    </row>
    <row r="44" spans="1:37" s="31" customFormat="1" hidden="1">
      <c r="A44" s="93"/>
      <c r="B44" s="76"/>
      <c r="C44" s="94"/>
      <c r="D44" s="112"/>
      <c r="E44" s="115"/>
      <c r="F44" s="123"/>
      <c r="G44" s="330"/>
      <c r="H44" s="330"/>
      <c r="I44" s="330"/>
    </row>
    <row r="45" spans="1:37" s="21" customFormat="1" hidden="1">
      <c r="A45" s="124"/>
      <c r="B45" s="125"/>
      <c r="C45" s="126"/>
      <c r="D45" s="116"/>
      <c r="E45" s="117"/>
      <c r="F45" s="123"/>
      <c r="G45" s="330"/>
      <c r="H45" s="330"/>
      <c r="I45" s="330"/>
    </row>
    <row r="46" spans="1:37" s="21" customFormat="1" hidden="1">
      <c r="A46" s="613"/>
      <c r="B46" s="127"/>
      <c r="C46" s="127"/>
      <c r="D46" s="112"/>
      <c r="E46" s="119"/>
      <c r="F46" s="127"/>
      <c r="G46" s="328"/>
      <c r="H46" s="328"/>
      <c r="I46" s="328"/>
    </row>
    <row r="47" spans="1:37" s="31" customFormat="1" ht="93.75">
      <c r="A47" s="713" t="s">
        <v>401</v>
      </c>
      <c r="B47" s="80" t="s">
        <v>44</v>
      </c>
      <c r="C47" s="99" t="s">
        <v>66</v>
      </c>
      <c r="D47" s="121" t="s">
        <v>226</v>
      </c>
      <c r="E47" s="122" t="s">
        <v>207</v>
      </c>
      <c r="F47" s="100"/>
      <c r="G47" s="308">
        <f t="shared" ref="G47:I49" si="5">G48</f>
        <v>180000</v>
      </c>
      <c r="H47" s="308">
        <f t="shared" si="5"/>
        <v>44748</v>
      </c>
      <c r="I47" s="308">
        <f t="shared" si="5"/>
        <v>32002</v>
      </c>
    </row>
    <row r="48" spans="1:37" s="31" customFormat="1" ht="94.5" customHeight="1">
      <c r="A48" s="714" t="s">
        <v>402</v>
      </c>
      <c r="B48" s="76" t="s">
        <v>44</v>
      </c>
      <c r="C48" s="94" t="s">
        <v>66</v>
      </c>
      <c r="D48" s="128" t="s">
        <v>227</v>
      </c>
      <c r="E48" s="129" t="s">
        <v>207</v>
      </c>
      <c r="F48" s="114"/>
      <c r="G48" s="329">
        <f t="shared" si="5"/>
        <v>180000</v>
      </c>
      <c r="H48" s="329">
        <f t="shared" si="5"/>
        <v>44748</v>
      </c>
      <c r="I48" s="329">
        <f t="shared" si="5"/>
        <v>32002</v>
      </c>
    </row>
    <row r="49" spans="1:254" s="31" customFormat="1" ht="97.5" customHeight="1">
      <c r="A49" s="333" t="s">
        <v>371</v>
      </c>
      <c r="B49" s="76" t="s">
        <v>44</v>
      </c>
      <c r="C49" s="94" t="s">
        <v>66</v>
      </c>
      <c r="D49" s="116" t="s">
        <v>330</v>
      </c>
      <c r="E49" s="139" t="s">
        <v>207</v>
      </c>
      <c r="F49" s="114"/>
      <c r="G49" s="329">
        <f>G50</f>
        <v>180000</v>
      </c>
      <c r="H49" s="329">
        <f t="shared" si="5"/>
        <v>44748</v>
      </c>
      <c r="I49" s="329">
        <f t="shared" si="5"/>
        <v>32002</v>
      </c>
    </row>
    <row r="50" spans="1:254" s="28" customFormat="1" ht="31.9" customHeight="1">
      <c r="A50" s="334" t="s">
        <v>103</v>
      </c>
      <c r="B50" s="89" t="s">
        <v>44</v>
      </c>
      <c r="C50" s="90" t="s">
        <v>66</v>
      </c>
      <c r="D50" s="108" t="s">
        <v>330</v>
      </c>
      <c r="E50" s="109" t="s">
        <v>331</v>
      </c>
      <c r="F50" s="130"/>
      <c r="G50" s="310">
        <f>G52</f>
        <v>180000</v>
      </c>
      <c r="H50" s="310">
        <f>H52</f>
        <v>44748</v>
      </c>
      <c r="I50" s="310">
        <f>I52</f>
        <v>32002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</row>
    <row r="51" spans="1:254" s="28" customFormat="1" ht="37.9" hidden="1" customHeight="1">
      <c r="A51" s="220" t="s">
        <v>51</v>
      </c>
      <c r="B51" s="222" t="s">
        <v>44</v>
      </c>
      <c r="C51" s="223" t="s">
        <v>66</v>
      </c>
      <c r="D51" s="745" t="s">
        <v>332</v>
      </c>
      <c r="E51" s="746"/>
      <c r="F51" s="224" t="s">
        <v>46</v>
      </c>
      <c r="G51" s="614"/>
      <c r="H51" s="614"/>
      <c r="I51" s="614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</row>
    <row r="52" spans="1:254" s="28" customFormat="1" ht="37.5">
      <c r="A52" s="335" t="s">
        <v>212</v>
      </c>
      <c r="B52" s="76" t="s">
        <v>44</v>
      </c>
      <c r="C52" s="76" t="s">
        <v>66</v>
      </c>
      <c r="D52" s="108" t="s">
        <v>330</v>
      </c>
      <c r="E52" s="109" t="s">
        <v>331</v>
      </c>
      <c r="F52" s="76" t="s">
        <v>53</v>
      </c>
      <c r="G52" s="480">
        <f>80000+5000+30000+5000+60000</f>
        <v>180000</v>
      </c>
      <c r="H52" s="481">
        <v>44748</v>
      </c>
      <c r="I52" s="480">
        <v>32002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</row>
    <row r="53" spans="1:254" s="31" customFormat="1" ht="54" customHeight="1">
      <c r="A53" s="131" t="s">
        <v>129</v>
      </c>
      <c r="B53" s="103" t="s">
        <v>44</v>
      </c>
      <c r="C53" s="132">
        <v>13</v>
      </c>
      <c r="D53" s="133" t="s">
        <v>220</v>
      </c>
      <c r="E53" s="134" t="s">
        <v>207</v>
      </c>
      <c r="F53" s="135"/>
      <c r="G53" s="336">
        <f>G57+G67</f>
        <v>222585</v>
      </c>
      <c r="H53" s="336">
        <f>H54</f>
        <v>15000</v>
      </c>
      <c r="I53" s="336">
        <f>I54</f>
        <v>10000</v>
      </c>
    </row>
    <row r="54" spans="1:254" s="21" customFormat="1">
      <c r="A54" s="93" t="s">
        <v>130</v>
      </c>
      <c r="B54" s="136" t="s">
        <v>44</v>
      </c>
      <c r="C54" s="137">
        <v>13</v>
      </c>
      <c r="D54" s="138" t="s">
        <v>221</v>
      </c>
      <c r="E54" s="139" t="s">
        <v>207</v>
      </c>
      <c r="F54" s="140"/>
      <c r="G54" s="329">
        <f>G55</f>
        <v>222585</v>
      </c>
      <c r="H54" s="329">
        <f>H55</f>
        <v>15000</v>
      </c>
      <c r="I54" s="329">
        <f>I55</f>
        <v>10000</v>
      </c>
    </row>
    <row r="55" spans="1:254" s="21" customFormat="1" ht="36.75" customHeight="1">
      <c r="A55" s="97" t="s">
        <v>131</v>
      </c>
      <c r="B55" s="141" t="s">
        <v>44</v>
      </c>
      <c r="C55" s="137">
        <v>13</v>
      </c>
      <c r="D55" s="138" t="s">
        <v>221</v>
      </c>
      <c r="E55" s="139" t="s">
        <v>222</v>
      </c>
      <c r="F55" s="140"/>
      <c r="G55" s="329">
        <f>G57+G67</f>
        <v>222585</v>
      </c>
      <c r="H55" s="329">
        <f>H57+H67</f>
        <v>15000</v>
      </c>
      <c r="I55" s="329">
        <f>I57+I67</f>
        <v>10000</v>
      </c>
    </row>
    <row r="56" spans="1:254" s="21" customFormat="1" ht="19.5" hidden="1" customHeight="1">
      <c r="A56" s="616"/>
      <c r="B56" s="141"/>
      <c r="C56" s="142"/>
      <c r="D56" s="143"/>
      <c r="E56" s="113"/>
      <c r="F56" s="254"/>
      <c r="G56" s="340"/>
      <c r="H56" s="340"/>
      <c r="I56" s="340"/>
    </row>
    <row r="57" spans="1:254" s="21" customFormat="1" ht="36.75" customHeight="1">
      <c r="A57" s="617" t="s">
        <v>212</v>
      </c>
      <c r="B57" s="141" t="s">
        <v>44</v>
      </c>
      <c r="C57" s="142">
        <v>13</v>
      </c>
      <c r="D57" s="143" t="s">
        <v>221</v>
      </c>
      <c r="E57" s="113" t="s">
        <v>222</v>
      </c>
      <c r="F57" s="141" t="s">
        <v>53</v>
      </c>
      <c r="G57" s="482">
        <f>19500+22000+88000</f>
        <v>129500</v>
      </c>
      <c r="H57" s="482">
        <v>5000</v>
      </c>
      <c r="I57" s="482">
        <v>5000</v>
      </c>
    </row>
    <row r="58" spans="1:254" s="21" customFormat="1" hidden="1">
      <c r="A58" s="225" t="s">
        <v>54</v>
      </c>
      <c r="B58" s="227" t="s">
        <v>44</v>
      </c>
      <c r="C58" s="228">
        <v>13</v>
      </c>
      <c r="D58" s="747" t="s">
        <v>223</v>
      </c>
      <c r="E58" s="748"/>
      <c r="F58" s="229" t="s">
        <v>55</v>
      </c>
      <c r="G58" s="618"/>
      <c r="H58" s="482"/>
      <c r="I58" s="482"/>
    </row>
    <row r="59" spans="1:254" s="21" customFormat="1" ht="3" hidden="1" customHeight="1">
      <c r="A59" s="619" t="s">
        <v>132</v>
      </c>
      <c r="B59" s="144" t="s">
        <v>44</v>
      </c>
      <c r="C59" s="144" t="s">
        <v>66</v>
      </c>
      <c r="D59" s="145" t="s">
        <v>217</v>
      </c>
      <c r="E59" s="122" t="s">
        <v>207</v>
      </c>
      <c r="F59" s="146"/>
      <c r="G59" s="308">
        <f t="shared" ref="G59:I60" si="6">+G60</f>
        <v>1000</v>
      </c>
      <c r="H59" s="483">
        <f t="shared" si="6"/>
        <v>1000</v>
      </c>
      <c r="I59" s="483">
        <f t="shared" si="6"/>
        <v>1000</v>
      </c>
    </row>
    <row r="60" spans="1:254" s="21" customFormat="1" ht="37.5" hidden="1">
      <c r="A60" s="147" t="s">
        <v>134</v>
      </c>
      <c r="B60" s="102" t="s">
        <v>44</v>
      </c>
      <c r="C60" s="102" t="s">
        <v>66</v>
      </c>
      <c r="D60" s="272" t="s">
        <v>224</v>
      </c>
      <c r="E60" s="139" t="s">
        <v>207</v>
      </c>
      <c r="F60" s="148"/>
      <c r="G60" s="329">
        <f t="shared" si="6"/>
        <v>1000</v>
      </c>
      <c r="H60" s="481">
        <f t="shared" si="6"/>
        <v>1000</v>
      </c>
      <c r="I60" s="481">
        <f t="shared" si="6"/>
        <v>1000</v>
      </c>
    </row>
    <row r="61" spans="1:254" s="33" customFormat="1" ht="37.5" hidden="1">
      <c r="A61" s="97" t="s">
        <v>156</v>
      </c>
      <c r="B61" s="7" t="s">
        <v>44</v>
      </c>
      <c r="C61" s="7">
        <v>13</v>
      </c>
      <c r="D61" s="189" t="s">
        <v>224</v>
      </c>
      <c r="E61" s="190" t="s">
        <v>225</v>
      </c>
      <c r="F61" s="7"/>
      <c r="G61" s="620">
        <f>SUM(G62:G62)</f>
        <v>1000</v>
      </c>
      <c r="H61" s="480">
        <f>SUM(H62:H62)</f>
        <v>1000</v>
      </c>
      <c r="I61" s="480">
        <f>SUM(I62:I62)</f>
        <v>1000</v>
      </c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</row>
    <row r="62" spans="1:254" s="33" customFormat="1" ht="37.5" hidden="1">
      <c r="A62" s="613" t="s">
        <v>52</v>
      </c>
      <c r="B62" s="7" t="s">
        <v>44</v>
      </c>
      <c r="C62" s="7">
        <v>13</v>
      </c>
      <c r="D62" s="189" t="s">
        <v>224</v>
      </c>
      <c r="E62" s="190" t="s">
        <v>225</v>
      </c>
      <c r="F62" s="7" t="s">
        <v>53</v>
      </c>
      <c r="G62" s="620">
        <v>1000</v>
      </c>
      <c r="H62" s="480">
        <v>1000</v>
      </c>
      <c r="I62" s="480">
        <v>1000</v>
      </c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</row>
    <row r="63" spans="1:254" s="33" customFormat="1" ht="37.5" hidden="1">
      <c r="A63" s="606" t="s">
        <v>123</v>
      </c>
      <c r="B63" s="7" t="s">
        <v>44</v>
      </c>
      <c r="C63" s="218" t="s">
        <v>66</v>
      </c>
      <c r="D63" s="189" t="s">
        <v>211</v>
      </c>
      <c r="E63" s="190" t="s">
        <v>207</v>
      </c>
      <c r="F63" s="288"/>
      <c r="G63" s="620">
        <f>G64</f>
        <v>0</v>
      </c>
      <c r="H63" s="480">
        <f>H64</f>
        <v>0</v>
      </c>
      <c r="I63" s="480">
        <f>I64</f>
        <v>0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</row>
    <row r="64" spans="1:254" s="33" customFormat="1" ht="54" hidden="1">
      <c r="A64" s="334" t="s">
        <v>214</v>
      </c>
      <c r="B64" s="7" t="s">
        <v>44</v>
      </c>
      <c r="C64" s="218" t="s">
        <v>66</v>
      </c>
      <c r="D64" s="189" t="s">
        <v>211</v>
      </c>
      <c r="E64" s="190" t="s">
        <v>213</v>
      </c>
      <c r="F64" s="288"/>
      <c r="G64" s="620">
        <f>G65+G66</f>
        <v>0</v>
      </c>
      <c r="H64" s="480">
        <f>H65+H66</f>
        <v>0</v>
      </c>
      <c r="I64" s="480">
        <f>I65+I66</f>
        <v>0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</row>
    <row r="65" spans="1:254" s="33" customFormat="1" ht="93.75" hidden="1">
      <c r="A65" s="93" t="s">
        <v>51</v>
      </c>
      <c r="B65" s="7" t="s">
        <v>44</v>
      </c>
      <c r="C65" s="218" t="s">
        <v>66</v>
      </c>
      <c r="D65" s="189" t="s">
        <v>211</v>
      </c>
      <c r="E65" s="190" t="s">
        <v>213</v>
      </c>
      <c r="F65" s="288" t="s">
        <v>46</v>
      </c>
      <c r="G65" s="620"/>
      <c r="H65" s="480"/>
      <c r="I65" s="480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</row>
    <row r="66" spans="1:254" s="33" customFormat="1" ht="37.5" hidden="1">
      <c r="A66" s="97" t="s">
        <v>52</v>
      </c>
      <c r="B66" s="7" t="s">
        <v>44</v>
      </c>
      <c r="C66" s="218" t="s">
        <v>66</v>
      </c>
      <c r="D66" s="189" t="s">
        <v>211</v>
      </c>
      <c r="E66" s="190" t="s">
        <v>213</v>
      </c>
      <c r="F66" s="288" t="s">
        <v>53</v>
      </c>
      <c r="G66" s="620"/>
      <c r="H66" s="480"/>
      <c r="I66" s="480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</row>
    <row r="67" spans="1:254" s="33" customFormat="1" ht="19.5">
      <c r="A67" s="97" t="s">
        <v>54</v>
      </c>
      <c r="B67" s="7" t="s">
        <v>44</v>
      </c>
      <c r="C67" s="218" t="s">
        <v>66</v>
      </c>
      <c r="D67" s="189">
        <v>76100</v>
      </c>
      <c r="E67" s="190" t="s">
        <v>222</v>
      </c>
      <c r="F67" s="288" t="s">
        <v>55</v>
      </c>
      <c r="G67" s="482">
        <f>20000+48291+1209+2000+1500+20085</f>
        <v>93085</v>
      </c>
      <c r="H67" s="480">
        <v>10000</v>
      </c>
      <c r="I67" s="480">
        <v>5000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</row>
    <row r="68" spans="1:254" s="33" customFormat="1" ht="37.5">
      <c r="A68" s="619" t="s">
        <v>132</v>
      </c>
      <c r="B68" s="193" t="s">
        <v>44</v>
      </c>
      <c r="C68" s="621" t="s">
        <v>66</v>
      </c>
      <c r="D68" s="622">
        <v>77000</v>
      </c>
      <c r="E68" s="623" t="s">
        <v>207</v>
      </c>
      <c r="F68" s="624"/>
      <c r="G68" s="625">
        <f t="shared" ref="G68:I70" si="7">G69</f>
        <v>50000</v>
      </c>
      <c r="H68" s="625">
        <f t="shared" si="7"/>
        <v>10000</v>
      </c>
      <c r="I68" s="625">
        <f t="shared" si="7"/>
        <v>5000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</row>
    <row r="69" spans="1:254" s="33" customFormat="1" ht="37.5">
      <c r="A69" s="147" t="s">
        <v>134</v>
      </c>
      <c r="B69" s="7" t="s">
        <v>44</v>
      </c>
      <c r="C69" s="218" t="s">
        <v>66</v>
      </c>
      <c r="D69" s="189">
        <v>77200</v>
      </c>
      <c r="E69" s="190" t="s">
        <v>207</v>
      </c>
      <c r="F69" s="288"/>
      <c r="G69" s="620">
        <f t="shared" si="7"/>
        <v>50000</v>
      </c>
      <c r="H69" s="620">
        <f t="shared" si="7"/>
        <v>10000</v>
      </c>
      <c r="I69" s="620">
        <f t="shared" si="7"/>
        <v>5000</v>
      </c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</row>
    <row r="70" spans="1:254" s="33" customFormat="1" ht="37.5">
      <c r="A70" s="97" t="s">
        <v>156</v>
      </c>
      <c r="B70" s="7" t="s">
        <v>44</v>
      </c>
      <c r="C70" s="218" t="s">
        <v>66</v>
      </c>
      <c r="D70" s="189">
        <v>77200</v>
      </c>
      <c r="E70" s="190" t="s">
        <v>225</v>
      </c>
      <c r="F70" s="288"/>
      <c r="G70" s="620">
        <f t="shared" si="7"/>
        <v>50000</v>
      </c>
      <c r="H70" s="620">
        <f t="shared" si="7"/>
        <v>10000</v>
      </c>
      <c r="I70" s="620">
        <f t="shared" si="7"/>
        <v>5000</v>
      </c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</row>
    <row r="71" spans="1:254" s="33" customFormat="1" ht="33" customHeight="1" thickBot="1">
      <c r="A71" s="335" t="s">
        <v>212</v>
      </c>
      <c r="B71" s="7" t="s">
        <v>44</v>
      </c>
      <c r="C71" s="218" t="s">
        <v>66</v>
      </c>
      <c r="D71" s="189">
        <v>77200</v>
      </c>
      <c r="E71" s="190" t="s">
        <v>225</v>
      </c>
      <c r="F71" s="288" t="s">
        <v>53</v>
      </c>
      <c r="G71" s="484">
        <v>50000</v>
      </c>
      <c r="H71" s="480">
        <v>10000</v>
      </c>
      <c r="I71" s="480">
        <v>5000</v>
      </c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</row>
    <row r="72" spans="1:254" s="33" customFormat="1" ht="33" customHeight="1">
      <c r="A72" s="626" t="s">
        <v>123</v>
      </c>
      <c r="B72" s="7" t="s">
        <v>44</v>
      </c>
      <c r="C72" s="218" t="s">
        <v>66</v>
      </c>
      <c r="D72" s="189">
        <v>73100</v>
      </c>
      <c r="E72" s="190" t="s">
        <v>207</v>
      </c>
      <c r="F72" s="288"/>
      <c r="G72" s="625">
        <f>G73+G76</f>
        <v>11600</v>
      </c>
      <c r="H72" s="625">
        <f>H73+H76</f>
        <v>0</v>
      </c>
      <c r="I72" s="625">
        <f>I73+I76</f>
        <v>0</v>
      </c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</row>
    <row r="73" spans="1:254" s="33" customFormat="1" ht="36" hidden="1" customHeight="1">
      <c r="A73" s="364" t="s">
        <v>534</v>
      </c>
      <c r="B73" s="7" t="s">
        <v>44</v>
      </c>
      <c r="C73" s="218" t="s">
        <v>66</v>
      </c>
      <c r="D73" s="189">
        <v>73100</v>
      </c>
      <c r="E73" s="190" t="s">
        <v>213</v>
      </c>
      <c r="F73" s="288"/>
      <c r="G73" s="620">
        <f>G74+G75</f>
        <v>0</v>
      </c>
      <c r="H73" s="620">
        <f>H74+H75</f>
        <v>0</v>
      </c>
      <c r="I73" s="620">
        <f>I74+I75</f>
        <v>0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</row>
    <row r="74" spans="1:254" s="33" customFormat="1" ht="75" hidden="1" customHeight="1">
      <c r="A74" s="371" t="s">
        <v>51</v>
      </c>
      <c r="B74" s="7" t="s">
        <v>44</v>
      </c>
      <c r="C74" s="218" t="s">
        <v>66</v>
      </c>
      <c r="D74" s="189">
        <v>73100</v>
      </c>
      <c r="E74" s="190" t="s">
        <v>213</v>
      </c>
      <c r="F74" s="288" t="s">
        <v>46</v>
      </c>
      <c r="G74" s="620">
        <v>0</v>
      </c>
      <c r="H74" s="620">
        <v>0</v>
      </c>
      <c r="I74" s="620">
        <v>0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</row>
    <row r="75" spans="1:254" s="33" customFormat="1" ht="37.9" hidden="1" customHeight="1">
      <c r="A75" s="627" t="s">
        <v>212</v>
      </c>
      <c r="B75" s="7" t="s">
        <v>44</v>
      </c>
      <c r="C75" s="218" t="s">
        <v>66</v>
      </c>
      <c r="D75" s="189">
        <v>73100</v>
      </c>
      <c r="E75" s="190" t="s">
        <v>213</v>
      </c>
      <c r="F75" s="288" t="s">
        <v>53</v>
      </c>
      <c r="G75" s="620">
        <v>0</v>
      </c>
      <c r="H75" s="620">
        <v>0</v>
      </c>
      <c r="I75" s="620">
        <v>0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</row>
    <row r="76" spans="1:254" s="33" customFormat="1" ht="37.15" customHeight="1">
      <c r="A76" s="374" t="s">
        <v>389</v>
      </c>
      <c r="B76" s="7" t="s">
        <v>44</v>
      </c>
      <c r="C76" s="218" t="s">
        <v>66</v>
      </c>
      <c r="D76" s="189">
        <v>73100</v>
      </c>
      <c r="E76" s="190" t="s">
        <v>390</v>
      </c>
      <c r="F76" s="288"/>
      <c r="G76" s="620">
        <f>G77</f>
        <v>11600</v>
      </c>
      <c r="H76" s="620">
        <f>H77</f>
        <v>0</v>
      </c>
      <c r="I76" s="620">
        <f>I77</f>
        <v>0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</row>
    <row r="77" spans="1:254" s="33" customFormat="1" ht="27" customHeight="1">
      <c r="A77" s="371" t="s">
        <v>57</v>
      </c>
      <c r="B77" s="7" t="s">
        <v>44</v>
      </c>
      <c r="C77" s="218" t="s">
        <v>66</v>
      </c>
      <c r="D77" s="628">
        <v>73100</v>
      </c>
      <c r="E77" s="191" t="s">
        <v>390</v>
      </c>
      <c r="F77" s="288" t="s">
        <v>58</v>
      </c>
      <c r="G77" s="480">
        <v>11600</v>
      </c>
      <c r="H77" s="480">
        <v>0</v>
      </c>
      <c r="I77" s="480">
        <v>0</v>
      </c>
      <c r="K77" s="712"/>
      <c r="L77" s="711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</row>
    <row r="78" spans="1:254" s="21" customFormat="1">
      <c r="A78" s="150" t="s">
        <v>67</v>
      </c>
      <c r="B78" s="152" t="s">
        <v>45</v>
      </c>
      <c r="C78" s="153"/>
      <c r="D78" s="629"/>
      <c r="E78" s="630"/>
      <c r="F78" s="154"/>
      <c r="G78" s="308">
        <f t="shared" ref="G78:I81" si="8">G79</f>
        <v>112126</v>
      </c>
      <c r="H78" s="308">
        <f t="shared" si="8"/>
        <v>117305</v>
      </c>
      <c r="I78" s="308">
        <f t="shared" si="8"/>
        <v>121540</v>
      </c>
    </row>
    <row r="79" spans="1:254" s="21" customFormat="1">
      <c r="A79" s="150" t="s">
        <v>68</v>
      </c>
      <c r="B79" s="152" t="s">
        <v>45</v>
      </c>
      <c r="C79" s="152" t="s">
        <v>69</v>
      </c>
      <c r="D79" s="155"/>
      <c r="E79" s="156"/>
      <c r="F79" s="152"/>
      <c r="G79" s="308">
        <f t="shared" si="8"/>
        <v>112126</v>
      </c>
      <c r="H79" s="308">
        <f t="shared" si="8"/>
        <v>117305</v>
      </c>
      <c r="I79" s="308">
        <f t="shared" si="8"/>
        <v>121540</v>
      </c>
    </row>
    <row r="80" spans="1:254" s="31" customFormat="1" ht="37.5">
      <c r="A80" s="619" t="s">
        <v>132</v>
      </c>
      <c r="B80" s="144" t="s">
        <v>45</v>
      </c>
      <c r="C80" s="144" t="s">
        <v>69</v>
      </c>
      <c r="D80" s="145" t="s">
        <v>217</v>
      </c>
      <c r="E80" s="122" t="s">
        <v>207</v>
      </c>
      <c r="F80" s="146"/>
      <c r="G80" s="308">
        <f t="shared" si="8"/>
        <v>112126</v>
      </c>
      <c r="H80" s="308">
        <f t="shared" si="8"/>
        <v>117305</v>
      </c>
      <c r="I80" s="308">
        <f t="shared" si="8"/>
        <v>121540</v>
      </c>
    </row>
    <row r="81" spans="1:9" s="21" customFormat="1" ht="37.5">
      <c r="A81" s="147" t="s">
        <v>134</v>
      </c>
      <c r="B81" s="102" t="s">
        <v>45</v>
      </c>
      <c r="C81" s="102" t="s">
        <v>69</v>
      </c>
      <c r="D81" s="272" t="s">
        <v>224</v>
      </c>
      <c r="E81" s="139" t="s">
        <v>207</v>
      </c>
      <c r="F81" s="148"/>
      <c r="G81" s="329">
        <f>G82</f>
        <v>112126</v>
      </c>
      <c r="H81" s="329">
        <f t="shared" si="8"/>
        <v>117305</v>
      </c>
      <c r="I81" s="329">
        <f t="shared" si="8"/>
        <v>121540</v>
      </c>
    </row>
    <row r="82" spans="1:9" s="21" customFormat="1" ht="42" customHeight="1">
      <c r="A82" s="147" t="s">
        <v>135</v>
      </c>
      <c r="B82" s="157" t="s">
        <v>45</v>
      </c>
      <c r="C82" s="157" t="s">
        <v>69</v>
      </c>
      <c r="D82" s="272" t="s">
        <v>224</v>
      </c>
      <c r="E82" s="139" t="s">
        <v>228</v>
      </c>
      <c r="F82" s="157"/>
      <c r="G82" s="329">
        <f>G83+G84</f>
        <v>112126</v>
      </c>
      <c r="H82" s="329">
        <f>H83</f>
        <v>117305</v>
      </c>
      <c r="I82" s="329">
        <f>I83</f>
        <v>121540</v>
      </c>
    </row>
    <row r="83" spans="1:9" s="21" customFormat="1" ht="94.15" customHeight="1">
      <c r="A83" s="93" t="s">
        <v>51</v>
      </c>
      <c r="B83" s="76" t="s">
        <v>45</v>
      </c>
      <c r="C83" s="76" t="s">
        <v>69</v>
      </c>
      <c r="D83" s="272" t="s">
        <v>224</v>
      </c>
      <c r="E83" s="191" t="s">
        <v>228</v>
      </c>
      <c r="F83" s="76" t="s">
        <v>46</v>
      </c>
      <c r="G83" s="480">
        <v>101506</v>
      </c>
      <c r="H83" s="480">
        <v>117305</v>
      </c>
      <c r="I83" s="480">
        <v>121540</v>
      </c>
    </row>
    <row r="84" spans="1:9" s="21" customFormat="1" ht="40.15" customHeight="1" thickBot="1">
      <c r="A84" s="97" t="s">
        <v>52</v>
      </c>
      <c r="B84" s="76" t="s">
        <v>45</v>
      </c>
      <c r="C84" s="76" t="s">
        <v>69</v>
      </c>
      <c r="D84" s="272" t="s">
        <v>224</v>
      </c>
      <c r="E84" s="191" t="s">
        <v>228</v>
      </c>
      <c r="F84" s="76" t="s">
        <v>53</v>
      </c>
      <c r="G84" s="489">
        <v>10620</v>
      </c>
      <c r="H84" s="329">
        <v>0</v>
      </c>
      <c r="I84" s="329">
        <v>0</v>
      </c>
    </row>
    <row r="85" spans="1:9" s="36" customFormat="1" ht="40.9" customHeight="1">
      <c r="A85" s="75" t="s">
        <v>70</v>
      </c>
      <c r="B85" s="158" t="s">
        <v>69</v>
      </c>
      <c r="C85" s="158"/>
      <c r="D85" s="629"/>
      <c r="E85" s="630"/>
      <c r="F85" s="158"/>
      <c r="G85" s="425">
        <f>+G86+G96</f>
        <v>1000</v>
      </c>
      <c r="H85" s="425">
        <f>+H86+H96</f>
        <v>1000</v>
      </c>
      <c r="I85" s="425">
        <f>+I86+I96</f>
        <v>1000</v>
      </c>
    </row>
    <row r="86" spans="1:9" s="36" customFormat="1" ht="53.45" customHeight="1">
      <c r="A86" s="683" t="s">
        <v>543</v>
      </c>
      <c r="B86" s="158" t="s">
        <v>69</v>
      </c>
      <c r="C86" s="158" t="s">
        <v>89</v>
      </c>
      <c r="D86" s="155"/>
      <c r="E86" s="156"/>
      <c r="F86" s="77"/>
      <c r="G86" s="308">
        <f>G87</f>
        <v>1000</v>
      </c>
      <c r="H86" s="308">
        <f>H87</f>
        <v>1000</v>
      </c>
      <c r="I86" s="308">
        <f>I87</f>
        <v>1000</v>
      </c>
    </row>
    <row r="87" spans="1:9" s="37" customFormat="1" ht="145.9" customHeight="1">
      <c r="A87" s="713" t="s">
        <v>403</v>
      </c>
      <c r="B87" s="193" t="s">
        <v>69</v>
      </c>
      <c r="C87" s="193" t="s">
        <v>89</v>
      </c>
      <c r="D87" s="145" t="s">
        <v>229</v>
      </c>
      <c r="E87" s="122" t="s">
        <v>207</v>
      </c>
      <c r="F87" s="80"/>
      <c r="G87" s="406">
        <f>G92+G88</f>
        <v>1000</v>
      </c>
      <c r="H87" s="406">
        <f>H92+H88</f>
        <v>1000</v>
      </c>
      <c r="I87" s="406">
        <f>I92+I88</f>
        <v>1000</v>
      </c>
    </row>
    <row r="88" spans="1:9" s="36" customFormat="1" ht="181.15" customHeight="1">
      <c r="A88" s="715" t="s">
        <v>535</v>
      </c>
      <c r="B88" s="7" t="s">
        <v>69</v>
      </c>
      <c r="C88" s="7" t="s">
        <v>89</v>
      </c>
      <c r="D88" s="272" t="s">
        <v>230</v>
      </c>
      <c r="E88" s="139" t="s">
        <v>207</v>
      </c>
      <c r="F88" s="76"/>
      <c r="G88" s="328">
        <f t="shared" ref="G88:I89" si="9">G89</f>
        <v>1000</v>
      </c>
      <c r="H88" s="328">
        <f t="shared" si="9"/>
        <v>1000</v>
      </c>
      <c r="I88" s="328">
        <f t="shared" si="9"/>
        <v>1000</v>
      </c>
    </row>
    <row r="89" spans="1:9" s="36" customFormat="1" ht="37.9" customHeight="1">
      <c r="A89" s="488" t="s">
        <v>237</v>
      </c>
      <c r="B89" s="7" t="s">
        <v>69</v>
      </c>
      <c r="C89" s="7" t="s">
        <v>89</v>
      </c>
      <c r="D89" s="272" t="s">
        <v>232</v>
      </c>
      <c r="E89" s="139" t="s">
        <v>207</v>
      </c>
      <c r="F89" s="76"/>
      <c r="G89" s="328">
        <f t="shared" si="9"/>
        <v>1000</v>
      </c>
      <c r="H89" s="328">
        <f t="shared" si="9"/>
        <v>1000</v>
      </c>
      <c r="I89" s="328">
        <f t="shared" si="9"/>
        <v>1000</v>
      </c>
    </row>
    <row r="90" spans="1:9" s="21" customFormat="1" ht="54.6" customHeight="1">
      <c r="A90" s="283" t="s">
        <v>278</v>
      </c>
      <c r="B90" s="159" t="s">
        <v>69</v>
      </c>
      <c r="C90" s="159" t="s">
        <v>89</v>
      </c>
      <c r="D90" s="272" t="s">
        <v>232</v>
      </c>
      <c r="E90" s="139" t="s">
        <v>233</v>
      </c>
      <c r="F90" s="76"/>
      <c r="G90" s="329">
        <f>+G91</f>
        <v>1000</v>
      </c>
      <c r="H90" s="329">
        <f>+H91</f>
        <v>1000</v>
      </c>
      <c r="I90" s="329">
        <f>+I91</f>
        <v>1000</v>
      </c>
    </row>
    <row r="91" spans="1:9" s="21" customFormat="1" ht="37.15" customHeight="1">
      <c r="A91" s="408" t="s">
        <v>544</v>
      </c>
      <c r="B91" s="194" t="s">
        <v>69</v>
      </c>
      <c r="C91" s="194" t="s">
        <v>89</v>
      </c>
      <c r="D91" s="272" t="s">
        <v>232</v>
      </c>
      <c r="E91" s="139" t="s">
        <v>233</v>
      </c>
      <c r="F91" s="76" t="s">
        <v>53</v>
      </c>
      <c r="G91" s="328">
        <v>1000</v>
      </c>
      <c r="H91" s="328">
        <v>1000</v>
      </c>
      <c r="I91" s="328">
        <v>1000</v>
      </c>
    </row>
    <row r="92" spans="1:9" s="21" customFormat="1" ht="97.9" hidden="1" customHeight="1">
      <c r="A92" s="409" t="s">
        <v>179</v>
      </c>
      <c r="B92" s="230" t="s">
        <v>69</v>
      </c>
      <c r="C92" s="230" t="s">
        <v>89</v>
      </c>
      <c r="D92" s="749" t="s">
        <v>234</v>
      </c>
      <c r="E92" s="750"/>
      <c r="F92" s="226"/>
      <c r="G92" s="631">
        <f t="shared" ref="G92:I94" si="10">G93</f>
        <v>0</v>
      </c>
      <c r="H92" s="631">
        <f t="shared" si="10"/>
        <v>0</v>
      </c>
      <c r="I92" s="631">
        <f t="shared" si="10"/>
        <v>0</v>
      </c>
    </row>
    <row r="93" spans="1:9" s="21" customFormat="1" ht="97.9" hidden="1" customHeight="1">
      <c r="A93" s="632" t="s">
        <v>231</v>
      </c>
      <c r="B93" s="230" t="s">
        <v>69</v>
      </c>
      <c r="C93" s="230" t="s">
        <v>89</v>
      </c>
      <c r="D93" s="268" t="s">
        <v>235</v>
      </c>
      <c r="E93" s="269" t="s">
        <v>207</v>
      </c>
      <c r="F93" s="226"/>
      <c r="G93" s="631">
        <f t="shared" si="10"/>
        <v>0</v>
      </c>
      <c r="H93" s="631">
        <f t="shared" si="10"/>
        <v>0</v>
      </c>
      <c r="I93" s="631">
        <f t="shared" si="10"/>
        <v>0</v>
      </c>
    </row>
    <row r="94" spans="1:9" s="21" customFormat="1" ht="97.9" hidden="1" customHeight="1">
      <c r="A94" s="233" t="s">
        <v>174</v>
      </c>
      <c r="B94" s="230" t="s">
        <v>69</v>
      </c>
      <c r="C94" s="230" t="s">
        <v>89</v>
      </c>
      <c r="D94" s="751" t="s">
        <v>236</v>
      </c>
      <c r="E94" s="752"/>
      <c r="F94" s="226"/>
      <c r="G94" s="631">
        <f t="shared" si="10"/>
        <v>0</v>
      </c>
      <c r="H94" s="631">
        <f t="shared" si="10"/>
        <v>0</v>
      </c>
      <c r="I94" s="631">
        <f t="shared" si="10"/>
        <v>0</v>
      </c>
    </row>
    <row r="95" spans="1:9" s="21" customFormat="1" ht="93.6" hidden="1" customHeight="1">
      <c r="A95" s="225" t="s">
        <v>52</v>
      </c>
      <c r="B95" s="230" t="s">
        <v>69</v>
      </c>
      <c r="C95" s="230" t="s">
        <v>89</v>
      </c>
      <c r="D95" s="749" t="s">
        <v>236</v>
      </c>
      <c r="E95" s="750"/>
      <c r="F95" s="226" t="s">
        <v>53</v>
      </c>
      <c r="G95" s="631"/>
      <c r="H95" s="631"/>
      <c r="I95" s="631"/>
    </row>
    <row r="96" spans="1:9" s="31" customFormat="1" ht="9.6" hidden="1" customHeight="1">
      <c r="A96" s="160" t="s">
        <v>71</v>
      </c>
      <c r="B96" s="152" t="s">
        <v>69</v>
      </c>
      <c r="C96" s="152">
        <v>14</v>
      </c>
      <c r="D96" s="155"/>
      <c r="E96" s="156"/>
      <c r="F96" s="152"/>
      <c r="G96" s="308">
        <f t="shared" ref="G96:I97" si="11">+G97</f>
        <v>0</v>
      </c>
      <c r="H96" s="308">
        <f t="shared" si="11"/>
        <v>0</v>
      </c>
      <c r="I96" s="308">
        <f t="shared" si="11"/>
        <v>0</v>
      </c>
    </row>
    <row r="97" spans="1:9" s="31" customFormat="1" ht="9.6" hidden="1" customHeight="1">
      <c r="A97" s="161" t="s">
        <v>143</v>
      </c>
      <c r="B97" s="152" t="s">
        <v>69</v>
      </c>
      <c r="C97" s="152">
        <v>14</v>
      </c>
      <c r="D97" s="145" t="s">
        <v>333</v>
      </c>
      <c r="E97" s="122" t="s">
        <v>207</v>
      </c>
      <c r="F97" s="152"/>
      <c r="G97" s="308">
        <f t="shared" si="11"/>
        <v>0</v>
      </c>
      <c r="H97" s="308">
        <f t="shared" si="11"/>
        <v>0</v>
      </c>
      <c r="I97" s="308">
        <f t="shared" si="11"/>
        <v>0</v>
      </c>
    </row>
    <row r="98" spans="1:9" s="21" customFormat="1" ht="9.6" hidden="1" customHeight="1">
      <c r="A98" s="291" t="s">
        <v>144</v>
      </c>
      <c r="B98" s="163" t="s">
        <v>69</v>
      </c>
      <c r="C98" s="163" t="s">
        <v>72</v>
      </c>
      <c r="D98" s="272" t="s">
        <v>334</v>
      </c>
      <c r="E98" s="139" t="s">
        <v>207</v>
      </c>
      <c r="F98" s="163"/>
      <c r="G98" s="329">
        <f t="shared" ref="G98:I100" si="12">G99</f>
        <v>0</v>
      </c>
      <c r="H98" s="329">
        <f t="shared" si="12"/>
        <v>0</v>
      </c>
      <c r="I98" s="329">
        <f t="shared" si="12"/>
        <v>0</v>
      </c>
    </row>
    <row r="99" spans="1:9" s="21" customFormat="1" ht="9.6" hidden="1" customHeight="1">
      <c r="A99" s="292" t="s">
        <v>335</v>
      </c>
      <c r="B99" s="163" t="s">
        <v>69</v>
      </c>
      <c r="C99" s="163" t="s">
        <v>72</v>
      </c>
      <c r="D99" s="272" t="s">
        <v>239</v>
      </c>
      <c r="E99" s="139" t="s">
        <v>207</v>
      </c>
      <c r="F99" s="163"/>
      <c r="G99" s="329">
        <f t="shared" si="12"/>
        <v>0</v>
      </c>
      <c r="H99" s="329">
        <f t="shared" si="12"/>
        <v>0</v>
      </c>
      <c r="I99" s="329">
        <f t="shared" si="12"/>
        <v>0</v>
      </c>
    </row>
    <row r="100" spans="1:9" s="21" customFormat="1" ht="9.6" hidden="1" customHeight="1">
      <c r="A100" s="147" t="s">
        <v>104</v>
      </c>
      <c r="B100" s="157" t="s">
        <v>69</v>
      </c>
      <c r="C100" s="157">
        <v>14</v>
      </c>
      <c r="D100" s="272" t="s">
        <v>239</v>
      </c>
      <c r="E100" s="139" t="s">
        <v>238</v>
      </c>
      <c r="F100" s="76"/>
      <c r="G100" s="329">
        <f t="shared" si="12"/>
        <v>0</v>
      </c>
      <c r="H100" s="329">
        <f t="shared" si="12"/>
        <v>0</v>
      </c>
      <c r="I100" s="329">
        <f t="shared" si="12"/>
        <v>0</v>
      </c>
    </row>
    <row r="101" spans="1:9" s="21" customFormat="1" ht="9.6" hidden="1" customHeight="1">
      <c r="A101" s="97" t="s">
        <v>52</v>
      </c>
      <c r="B101" s="157" t="s">
        <v>69</v>
      </c>
      <c r="C101" s="157">
        <v>14</v>
      </c>
      <c r="D101" s="164" t="s">
        <v>239</v>
      </c>
      <c r="E101" s="113" t="s">
        <v>238</v>
      </c>
      <c r="F101" s="76" t="s">
        <v>53</v>
      </c>
      <c r="G101" s="328"/>
      <c r="H101" s="328"/>
      <c r="I101" s="328"/>
    </row>
    <row r="102" spans="1:9" s="21" customFormat="1" ht="6.6" hidden="1" customHeight="1">
      <c r="A102" s="81" t="s">
        <v>73</v>
      </c>
      <c r="B102" s="77" t="s">
        <v>50</v>
      </c>
      <c r="C102" s="165"/>
      <c r="D102" s="165"/>
      <c r="E102" s="166"/>
      <c r="F102" s="79"/>
      <c r="G102" s="308">
        <f>G109+G116</f>
        <v>0</v>
      </c>
      <c r="H102" s="308">
        <f>H109+H116</f>
        <v>0</v>
      </c>
      <c r="I102" s="308">
        <f>I109+I116</f>
        <v>0</v>
      </c>
    </row>
    <row r="103" spans="1:9" s="21" customFormat="1" ht="9.6" hidden="1" customHeight="1">
      <c r="A103" s="81" t="s">
        <v>160</v>
      </c>
      <c r="B103" s="77" t="s">
        <v>50</v>
      </c>
      <c r="C103" s="78" t="s">
        <v>159</v>
      </c>
      <c r="D103" s="78"/>
      <c r="E103" s="79"/>
      <c r="F103" s="79"/>
      <c r="G103" s="308">
        <f>G104</f>
        <v>0</v>
      </c>
      <c r="H103" s="308">
        <f>H104</f>
        <v>0</v>
      </c>
      <c r="I103" s="308">
        <f>I104</f>
        <v>0</v>
      </c>
    </row>
    <row r="104" spans="1:9" s="21" customFormat="1" ht="9.6" hidden="1" customHeight="1">
      <c r="A104" s="161" t="s">
        <v>356</v>
      </c>
      <c r="B104" s="77" t="s">
        <v>50</v>
      </c>
      <c r="C104" s="78" t="s">
        <v>159</v>
      </c>
      <c r="D104" s="78" t="s">
        <v>243</v>
      </c>
      <c r="E104" s="79" t="s">
        <v>207</v>
      </c>
      <c r="F104" s="79"/>
      <c r="G104" s="308">
        <f>G105+G112</f>
        <v>0</v>
      </c>
      <c r="H104" s="308">
        <f>H105+H112</f>
        <v>0</v>
      </c>
      <c r="I104" s="308">
        <f>I105+I112</f>
        <v>0</v>
      </c>
    </row>
    <row r="105" spans="1:9" s="21" customFormat="1" ht="9.6" hidden="1" customHeight="1">
      <c r="A105" s="162" t="s">
        <v>355</v>
      </c>
      <c r="B105" s="77" t="s">
        <v>50</v>
      </c>
      <c r="C105" s="78" t="s">
        <v>159</v>
      </c>
      <c r="D105" s="78" t="s">
        <v>242</v>
      </c>
      <c r="E105" s="79" t="s">
        <v>207</v>
      </c>
      <c r="F105" s="79"/>
      <c r="G105" s="308"/>
      <c r="H105" s="308"/>
      <c r="I105" s="308"/>
    </row>
    <row r="106" spans="1:9" s="21" customFormat="1" ht="9.6" hidden="1" customHeight="1">
      <c r="A106" s="285" t="s">
        <v>263</v>
      </c>
      <c r="B106" s="77" t="s">
        <v>50</v>
      </c>
      <c r="C106" s="78" t="s">
        <v>159</v>
      </c>
      <c r="D106" s="78" t="s">
        <v>240</v>
      </c>
      <c r="E106" s="79" t="s">
        <v>207</v>
      </c>
      <c r="F106" s="79"/>
      <c r="G106" s="308">
        <f>G107</f>
        <v>0</v>
      </c>
      <c r="H106" s="308">
        <f>H107</f>
        <v>0</v>
      </c>
      <c r="I106" s="308">
        <f>I107</f>
        <v>0</v>
      </c>
    </row>
    <row r="107" spans="1:9" s="21" customFormat="1" ht="9.6" hidden="1" customHeight="1">
      <c r="A107" s="81" t="s">
        <v>161</v>
      </c>
      <c r="B107" s="77" t="s">
        <v>50</v>
      </c>
      <c r="C107" s="78" t="s">
        <v>159</v>
      </c>
      <c r="D107" s="78" t="s">
        <v>240</v>
      </c>
      <c r="E107" s="79" t="s">
        <v>241</v>
      </c>
      <c r="F107" s="79"/>
      <c r="G107" s="308"/>
      <c r="H107" s="308"/>
      <c r="I107" s="308"/>
    </row>
    <row r="108" spans="1:9" s="21" customFormat="1" ht="9.6" hidden="1" customHeight="1">
      <c r="A108" s="97" t="s">
        <v>162</v>
      </c>
      <c r="B108" s="77" t="s">
        <v>50</v>
      </c>
      <c r="C108" s="78" t="s">
        <v>159</v>
      </c>
      <c r="D108" s="78" t="s">
        <v>240</v>
      </c>
      <c r="E108" s="79" t="s">
        <v>241</v>
      </c>
      <c r="F108" s="79" t="s">
        <v>157</v>
      </c>
      <c r="G108" s="308"/>
      <c r="H108" s="308"/>
      <c r="I108" s="308"/>
    </row>
    <row r="109" spans="1:9" s="21" customFormat="1" ht="9.6" hidden="1" customHeight="1">
      <c r="A109" s="285" t="s">
        <v>262</v>
      </c>
      <c r="B109" s="77" t="s">
        <v>50</v>
      </c>
      <c r="C109" s="78" t="s">
        <v>159</v>
      </c>
      <c r="D109" s="78" t="s">
        <v>244</v>
      </c>
      <c r="E109" s="79" t="s">
        <v>207</v>
      </c>
      <c r="F109" s="79"/>
      <c r="G109" s="308">
        <f t="shared" ref="G109:I110" si="13">G110</f>
        <v>0</v>
      </c>
      <c r="H109" s="308">
        <f t="shared" si="13"/>
        <v>0</v>
      </c>
      <c r="I109" s="308">
        <f t="shared" si="13"/>
        <v>0</v>
      </c>
    </row>
    <row r="110" spans="1:9" s="21" customFormat="1" ht="9.6" hidden="1" customHeight="1">
      <c r="A110" s="81" t="s">
        <v>163</v>
      </c>
      <c r="B110" s="77" t="s">
        <v>50</v>
      </c>
      <c r="C110" s="78" t="s">
        <v>159</v>
      </c>
      <c r="D110" s="78" t="s">
        <v>244</v>
      </c>
      <c r="E110" s="79" t="s">
        <v>245</v>
      </c>
      <c r="F110" s="79"/>
      <c r="G110" s="308">
        <f t="shared" si="13"/>
        <v>0</v>
      </c>
      <c r="H110" s="308">
        <f t="shared" si="13"/>
        <v>0</v>
      </c>
      <c r="I110" s="308">
        <f t="shared" si="13"/>
        <v>0</v>
      </c>
    </row>
    <row r="111" spans="1:9" s="21" customFormat="1" ht="9.6" hidden="1" customHeight="1">
      <c r="A111" s="97" t="s">
        <v>52</v>
      </c>
      <c r="B111" s="77" t="s">
        <v>50</v>
      </c>
      <c r="C111" s="78" t="s">
        <v>159</v>
      </c>
      <c r="D111" s="78" t="s">
        <v>242</v>
      </c>
      <c r="E111" s="79" t="s">
        <v>245</v>
      </c>
      <c r="F111" s="79" t="s">
        <v>53</v>
      </c>
      <c r="G111" s="308"/>
      <c r="H111" s="308"/>
      <c r="I111" s="308"/>
    </row>
    <row r="112" spans="1:9" s="21" customFormat="1" ht="9.6" hidden="1" customHeight="1">
      <c r="A112" s="289" t="s">
        <v>192</v>
      </c>
      <c r="B112" s="77" t="s">
        <v>50</v>
      </c>
      <c r="C112" s="78" t="s">
        <v>159</v>
      </c>
      <c r="D112" s="753" t="s">
        <v>246</v>
      </c>
      <c r="E112" s="754"/>
      <c r="F112" s="79"/>
      <c r="G112" s="308">
        <f>G114</f>
        <v>0</v>
      </c>
      <c r="H112" s="308">
        <f>H114</f>
        <v>0</v>
      </c>
      <c r="I112" s="308">
        <f>I114</f>
        <v>0</v>
      </c>
    </row>
    <row r="113" spans="1:9" s="21" customFormat="1" ht="9.6" hidden="1" customHeight="1">
      <c r="A113" s="293" t="s">
        <v>336</v>
      </c>
      <c r="B113" s="77" t="s">
        <v>50</v>
      </c>
      <c r="C113" s="78" t="s">
        <v>159</v>
      </c>
      <c r="D113" s="78" t="s">
        <v>248</v>
      </c>
      <c r="E113" s="122" t="s">
        <v>207</v>
      </c>
      <c r="F113" s="79"/>
      <c r="G113" s="308">
        <f t="shared" ref="G113:I114" si="14">G114</f>
        <v>0</v>
      </c>
      <c r="H113" s="308">
        <f t="shared" si="14"/>
        <v>0</v>
      </c>
      <c r="I113" s="308">
        <f t="shared" si="14"/>
        <v>0</v>
      </c>
    </row>
    <row r="114" spans="1:9" s="21" customFormat="1" ht="9.6" hidden="1" customHeight="1">
      <c r="A114" s="290" t="s">
        <v>175</v>
      </c>
      <c r="B114" s="77" t="s">
        <v>50</v>
      </c>
      <c r="C114" s="78" t="s">
        <v>159</v>
      </c>
      <c r="D114" s="753" t="s">
        <v>247</v>
      </c>
      <c r="E114" s="754"/>
      <c r="F114" s="79"/>
      <c r="G114" s="308">
        <f t="shared" si="14"/>
        <v>0</v>
      </c>
      <c r="H114" s="308">
        <f t="shared" si="14"/>
        <v>0</v>
      </c>
      <c r="I114" s="308">
        <f t="shared" si="14"/>
        <v>0</v>
      </c>
    </row>
    <row r="115" spans="1:9" s="21" customFormat="1" ht="9.6" hidden="1" customHeight="1">
      <c r="A115" s="97" t="s">
        <v>52</v>
      </c>
      <c r="B115" s="77" t="s">
        <v>50</v>
      </c>
      <c r="C115" s="78" t="s">
        <v>159</v>
      </c>
      <c r="D115" s="753" t="s">
        <v>247</v>
      </c>
      <c r="E115" s="754"/>
      <c r="F115" s="79" t="s">
        <v>53</v>
      </c>
      <c r="G115" s="308"/>
      <c r="H115" s="308"/>
      <c r="I115" s="308"/>
    </row>
    <row r="116" spans="1:9" s="21" customFormat="1" ht="9.6" hidden="1" customHeight="1">
      <c r="A116" s="98" t="s">
        <v>74</v>
      </c>
      <c r="B116" s="80" t="s">
        <v>50</v>
      </c>
      <c r="C116" s="99">
        <v>12</v>
      </c>
      <c r="D116" s="121"/>
      <c r="E116" s="122"/>
      <c r="F116" s="100"/>
      <c r="G116" s="406"/>
      <c r="H116" s="406">
        <f>H117+H121+H126+H131+H140+H129</f>
        <v>0</v>
      </c>
      <c r="I116" s="406">
        <f>I117+I121+I126+I131+I140+I129</f>
        <v>0</v>
      </c>
    </row>
    <row r="117" spans="1:9" s="21" customFormat="1" ht="9.6" hidden="1" customHeight="1">
      <c r="A117" s="239" t="s">
        <v>339</v>
      </c>
      <c r="B117" s="236" t="s">
        <v>50</v>
      </c>
      <c r="C117" s="237" t="s">
        <v>75</v>
      </c>
      <c r="D117" s="755" t="s">
        <v>176</v>
      </c>
      <c r="E117" s="756"/>
      <c r="F117" s="238"/>
      <c r="G117" s="633">
        <f t="shared" ref="G117:I118" si="15">G118</f>
        <v>0</v>
      </c>
      <c r="H117" s="633">
        <f t="shared" si="15"/>
        <v>0</v>
      </c>
      <c r="I117" s="633">
        <f t="shared" si="15"/>
        <v>0</v>
      </c>
    </row>
    <row r="118" spans="1:9" s="21" customFormat="1" ht="9.6" hidden="1" customHeight="1">
      <c r="A118" s="240" t="s">
        <v>193</v>
      </c>
      <c r="B118" s="236" t="s">
        <v>50</v>
      </c>
      <c r="C118" s="237" t="s">
        <v>75</v>
      </c>
      <c r="D118" s="757" t="s">
        <v>177</v>
      </c>
      <c r="E118" s="758"/>
      <c r="F118" s="238"/>
      <c r="G118" s="633">
        <f t="shared" si="15"/>
        <v>0</v>
      </c>
      <c r="H118" s="633">
        <f t="shared" si="15"/>
        <v>0</v>
      </c>
      <c r="I118" s="633">
        <f t="shared" si="15"/>
        <v>0</v>
      </c>
    </row>
    <row r="119" spans="1:9" s="21" customFormat="1" ht="9.6" hidden="1" customHeight="1">
      <c r="A119" s="220" t="s">
        <v>191</v>
      </c>
      <c r="B119" s="236" t="s">
        <v>50</v>
      </c>
      <c r="C119" s="237" t="s">
        <v>75</v>
      </c>
      <c r="D119" s="757" t="s">
        <v>178</v>
      </c>
      <c r="E119" s="758"/>
      <c r="F119" s="238"/>
      <c r="G119" s="633"/>
      <c r="H119" s="633"/>
      <c r="I119" s="633"/>
    </row>
    <row r="120" spans="1:9" s="21" customFormat="1" ht="9.6" hidden="1" customHeight="1">
      <c r="A120" s="225" t="s">
        <v>52</v>
      </c>
      <c r="B120" s="236" t="s">
        <v>50</v>
      </c>
      <c r="C120" s="237" t="s">
        <v>75</v>
      </c>
      <c r="D120" s="757" t="s">
        <v>178</v>
      </c>
      <c r="E120" s="758"/>
      <c r="F120" s="238" t="s">
        <v>53</v>
      </c>
      <c r="G120" s="633"/>
      <c r="H120" s="633"/>
      <c r="I120" s="633"/>
    </row>
    <row r="121" spans="1:9" s="21" customFormat="1" ht="9.6" hidden="1" customHeight="1">
      <c r="A121" s="98" t="s">
        <v>374</v>
      </c>
      <c r="B121" s="80" t="s">
        <v>50</v>
      </c>
      <c r="C121" s="99" t="s">
        <v>75</v>
      </c>
      <c r="D121" s="121" t="s">
        <v>264</v>
      </c>
      <c r="E121" s="122" t="s">
        <v>207</v>
      </c>
      <c r="F121" s="100"/>
      <c r="G121" s="406">
        <f t="shared" ref="G121:I124" si="16">G122</f>
        <v>0</v>
      </c>
      <c r="H121" s="406">
        <f t="shared" si="16"/>
        <v>0</v>
      </c>
      <c r="I121" s="406">
        <f t="shared" si="16"/>
        <v>0</v>
      </c>
    </row>
    <row r="122" spans="1:9" s="21" customFormat="1" ht="9.6" hidden="1" customHeight="1">
      <c r="A122" s="93" t="s">
        <v>375</v>
      </c>
      <c r="B122" s="80" t="s">
        <v>50</v>
      </c>
      <c r="C122" s="99" t="s">
        <v>75</v>
      </c>
      <c r="D122" s="112" t="s">
        <v>265</v>
      </c>
      <c r="E122" s="115" t="s">
        <v>207</v>
      </c>
      <c r="F122" s="100"/>
      <c r="G122" s="406">
        <f t="shared" si="16"/>
        <v>0</v>
      </c>
      <c r="H122" s="406">
        <f t="shared" si="16"/>
        <v>0</v>
      </c>
      <c r="I122" s="406">
        <f t="shared" si="16"/>
        <v>0</v>
      </c>
    </row>
    <row r="123" spans="1:9" s="21" customFormat="1" ht="9.6" hidden="1" customHeight="1">
      <c r="A123" s="275" t="s">
        <v>366</v>
      </c>
      <c r="B123" s="80" t="s">
        <v>50</v>
      </c>
      <c r="C123" s="99" t="s">
        <v>75</v>
      </c>
      <c r="D123" s="112" t="s">
        <v>250</v>
      </c>
      <c r="E123" s="115" t="s">
        <v>207</v>
      </c>
      <c r="F123" s="100"/>
      <c r="G123" s="406">
        <f t="shared" si="16"/>
        <v>0</v>
      </c>
      <c r="H123" s="406">
        <f t="shared" si="16"/>
        <v>0</v>
      </c>
      <c r="I123" s="406">
        <f t="shared" si="16"/>
        <v>0</v>
      </c>
    </row>
    <row r="124" spans="1:9" s="21" customFormat="1" ht="9.6" hidden="1" customHeight="1">
      <c r="A124" s="124" t="s">
        <v>99</v>
      </c>
      <c r="B124" s="80" t="s">
        <v>50</v>
      </c>
      <c r="C124" s="99" t="s">
        <v>75</v>
      </c>
      <c r="D124" s="116" t="s">
        <v>250</v>
      </c>
      <c r="E124" s="117" t="s">
        <v>249</v>
      </c>
      <c r="F124" s="100"/>
      <c r="G124" s="406">
        <f t="shared" si="16"/>
        <v>0</v>
      </c>
      <c r="H124" s="406">
        <f t="shared" si="16"/>
        <v>0</v>
      </c>
      <c r="I124" s="406">
        <f t="shared" si="16"/>
        <v>0</v>
      </c>
    </row>
    <row r="125" spans="1:9" s="21" customFormat="1" ht="9.6" hidden="1" customHeight="1">
      <c r="A125" s="235" t="s">
        <v>52</v>
      </c>
      <c r="B125" s="80" t="s">
        <v>50</v>
      </c>
      <c r="C125" s="99" t="s">
        <v>75</v>
      </c>
      <c r="D125" s="112" t="s">
        <v>250</v>
      </c>
      <c r="E125" s="119" t="s">
        <v>249</v>
      </c>
      <c r="F125" s="100" t="s">
        <v>53</v>
      </c>
      <c r="G125" s="406"/>
      <c r="H125" s="406"/>
      <c r="I125" s="406"/>
    </row>
    <row r="126" spans="1:9" s="21" customFormat="1" ht="9.6" hidden="1" customHeight="1">
      <c r="A126" s="147" t="s">
        <v>134</v>
      </c>
      <c r="B126" s="80" t="s">
        <v>50</v>
      </c>
      <c r="C126" s="99" t="s">
        <v>75</v>
      </c>
      <c r="D126" s="759" t="s">
        <v>251</v>
      </c>
      <c r="E126" s="760"/>
      <c r="F126" s="100"/>
      <c r="G126" s="406">
        <f t="shared" ref="G126:I127" si="17">G127</f>
        <v>0</v>
      </c>
      <c r="H126" s="406">
        <f t="shared" si="17"/>
        <v>0</v>
      </c>
      <c r="I126" s="406">
        <f t="shared" si="17"/>
        <v>0</v>
      </c>
    </row>
    <row r="127" spans="1:9" s="21" customFormat="1" ht="9.6" hidden="1" customHeight="1">
      <c r="A127" s="334" t="s">
        <v>536</v>
      </c>
      <c r="B127" s="80" t="s">
        <v>50</v>
      </c>
      <c r="C127" s="99" t="s">
        <v>75</v>
      </c>
      <c r="D127" s="759" t="s">
        <v>257</v>
      </c>
      <c r="E127" s="760"/>
      <c r="F127" s="100"/>
      <c r="G127" s="406">
        <f t="shared" si="17"/>
        <v>0</v>
      </c>
      <c r="H127" s="406">
        <f t="shared" si="17"/>
        <v>0</v>
      </c>
      <c r="I127" s="406">
        <f t="shared" si="17"/>
        <v>0</v>
      </c>
    </row>
    <row r="128" spans="1:9" s="21" customFormat="1" ht="9.6" hidden="1" customHeight="1">
      <c r="A128" s="235" t="s">
        <v>52</v>
      </c>
      <c r="B128" s="80" t="s">
        <v>50</v>
      </c>
      <c r="C128" s="99" t="s">
        <v>75</v>
      </c>
      <c r="D128" s="759" t="s">
        <v>258</v>
      </c>
      <c r="E128" s="760"/>
      <c r="F128" s="100" t="s">
        <v>53</v>
      </c>
      <c r="G128" s="406"/>
      <c r="H128" s="406"/>
      <c r="I128" s="406"/>
    </row>
    <row r="129" spans="1:248" s="21" customFormat="1" ht="9.6" hidden="1" customHeight="1">
      <c r="A129" s="634" t="s">
        <v>537</v>
      </c>
      <c r="B129" s="259" t="s">
        <v>50</v>
      </c>
      <c r="C129" s="260" t="s">
        <v>75</v>
      </c>
      <c r="D129" s="264" t="s">
        <v>194</v>
      </c>
      <c r="E129" s="265">
        <v>1149</v>
      </c>
      <c r="F129" s="261"/>
      <c r="G129" s="635">
        <f>G130</f>
        <v>0</v>
      </c>
      <c r="H129" s="635">
        <f>H130</f>
        <v>0</v>
      </c>
      <c r="I129" s="635">
        <f>I130</f>
        <v>0</v>
      </c>
    </row>
    <row r="130" spans="1:248" s="21" customFormat="1" ht="9.6" hidden="1" customHeight="1">
      <c r="A130" s="636" t="s">
        <v>52</v>
      </c>
      <c r="B130" s="259" t="s">
        <v>50</v>
      </c>
      <c r="C130" s="260" t="s">
        <v>75</v>
      </c>
      <c r="D130" s="264" t="s">
        <v>133</v>
      </c>
      <c r="E130" s="265">
        <v>1149</v>
      </c>
      <c r="F130" s="261" t="s">
        <v>53</v>
      </c>
      <c r="G130" s="635"/>
      <c r="H130" s="635"/>
      <c r="I130" s="635"/>
    </row>
    <row r="131" spans="1:248" s="29" customFormat="1" ht="9.6" hidden="1" customHeight="1">
      <c r="A131" s="195" t="s">
        <v>106</v>
      </c>
      <c r="B131" s="197" t="s">
        <v>50</v>
      </c>
      <c r="C131" s="198" t="s">
        <v>75</v>
      </c>
      <c r="D131" s="199" t="s">
        <v>105</v>
      </c>
      <c r="E131" s="200" t="s">
        <v>96</v>
      </c>
      <c r="F131" s="201"/>
      <c r="G131" s="637">
        <f>+G132+G135</f>
        <v>0</v>
      </c>
      <c r="H131" s="637">
        <f>+H132+H135</f>
        <v>0</v>
      </c>
      <c r="I131" s="637">
        <f>+I132+I135</f>
        <v>0</v>
      </c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</row>
    <row r="132" spans="1:248" s="28" customFormat="1" ht="9.6" hidden="1" customHeight="1">
      <c r="A132" s="202" t="s">
        <v>108</v>
      </c>
      <c r="B132" s="203" t="s">
        <v>50</v>
      </c>
      <c r="C132" s="204" t="s">
        <v>75</v>
      </c>
      <c r="D132" s="205" t="s">
        <v>107</v>
      </c>
      <c r="E132" s="206" t="s">
        <v>96</v>
      </c>
      <c r="F132" s="207"/>
      <c r="G132" s="638">
        <f t="shared" ref="G132:I133" si="18">+G133</f>
        <v>0</v>
      </c>
      <c r="H132" s="638">
        <f t="shared" si="18"/>
        <v>0</v>
      </c>
      <c r="I132" s="638">
        <f t="shared" si="18"/>
        <v>0</v>
      </c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</row>
    <row r="133" spans="1:248" s="28" customFormat="1" ht="9.6" hidden="1" customHeight="1">
      <c r="A133" s="202" t="s">
        <v>110</v>
      </c>
      <c r="B133" s="203" t="s">
        <v>50</v>
      </c>
      <c r="C133" s="204" t="s">
        <v>75</v>
      </c>
      <c r="D133" s="205" t="s">
        <v>107</v>
      </c>
      <c r="E133" s="206" t="s">
        <v>109</v>
      </c>
      <c r="F133" s="207"/>
      <c r="G133" s="638">
        <f t="shared" si="18"/>
        <v>0</v>
      </c>
      <c r="H133" s="638">
        <f t="shared" si="18"/>
        <v>0</v>
      </c>
      <c r="I133" s="638">
        <f t="shared" si="18"/>
        <v>0</v>
      </c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</row>
    <row r="134" spans="1:248" s="28" customFormat="1" ht="9.6" hidden="1" customHeight="1">
      <c r="A134" s="208" t="s">
        <v>52</v>
      </c>
      <c r="B134" s="203" t="s">
        <v>50</v>
      </c>
      <c r="C134" s="204" t="s">
        <v>75</v>
      </c>
      <c r="D134" s="205" t="s">
        <v>107</v>
      </c>
      <c r="E134" s="206" t="s">
        <v>109</v>
      </c>
      <c r="F134" s="209" t="s">
        <v>53</v>
      </c>
      <c r="G134" s="638"/>
      <c r="H134" s="638"/>
      <c r="I134" s="638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</row>
    <row r="135" spans="1:248" s="28" customFormat="1" ht="9.6" hidden="1" customHeight="1">
      <c r="A135" s="202" t="s">
        <v>112</v>
      </c>
      <c r="B135" s="203" t="s">
        <v>50</v>
      </c>
      <c r="C135" s="204" t="s">
        <v>75</v>
      </c>
      <c r="D135" s="205" t="s">
        <v>111</v>
      </c>
      <c r="E135" s="206" t="s">
        <v>96</v>
      </c>
      <c r="F135" s="207"/>
      <c r="G135" s="638">
        <f>+G136+G138</f>
        <v>0</v>
      </c>
      <c r="H135" s="638">
        <f>+H136+H138</f>
        <v>0</v>
      </c>
      <c r="I135" s="638">
        <f>+I136+I138</f>
        <v>0</v>
      </c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</row>
    <row r="136" spans="1:248" s="39" customFormat="1" ht="9.6" hidden="1" customHeight="1">
      <c r="A136" s="202" t="s">
        <v>76</v>
      </c>
      <c r="B136" s="203" t="s">
        <v>50</v>
      </c>
      <c r="C136" s="204" t="s">
        <v>75</v>
      </c>
      <c r="D136" s="205" t="s">
        <v>111</v>
      </c>
      <c r="E136" s="206" t="s">
        <v>113</v>
      </c>
      <c r="F136" s="207"/>
      <c r="G136" s="638">
        <f>+G137</f>
        <v>0</v>
      </c>
      <c r="H136" s="638">
        <f>+H137</f>
        <v>0</v>
      </c>
      <c r="I136" s="638">
        <f>+I137</f>
        <v>0</v>
      </c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</row>
    <row r="137" spans="1:248" s="26" customFormat="1" ht="9.6" hidden="1" customHeight="1">
      <c r="A137" s="208" t="s">
        <v>52</v>
      </c>
      <c r="B137" s="203" t="s">
        <v>50</v>
      </c>
      <c r="C137" s="204" t="s">
        <v>75</v>
      </c>
      <c r="D137" s="205" t="s">
        <v>111</v>
      </c>
      <c r="E137" s="206" t="s">
        <v>113</v>
      </c>
      <c r="F137" s="209" t="s">
        <v>53</v>
      </c>
      <c r="G137" s="638"/>
      <c r="H137" s="638"/>
      <c r="I137" s="638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</row>
    <row r="138" spans="1:248" s="27" customFormat="1" ht="9.6" hidden="1" customHeight="1">
      <c r="A138" s="202" t="s">
        <v>115</v>
      </c>
      <c r="B138" s="203" t="s">
        <v>50</v>
      </c>
      <c r="C138" s="204" t="s">
        <v>75</v>
      </c>
      <c r="D138" s="205" t="s">
        <v>111</v>
      </c>
      <c r="E138" s="206" t="s">
        <v>114</v>
      </c>
      <c r="F138" s="210"/>
      <c r="G138" s="638">
        <f>+G139</f>
        <v>0</v>
      </c>
      <c r="H138" s="638">
        <f>+H139</f>
        <v>0</v>
      </c>
      <c r="I138" s="638">
        <f>+I139</f>
        <v>0</v>
      </c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</row>
    <row r="139" spans="1:248" s="25" customFormat="1" ht="9.6" hidden="1" customHeight="1">
      <c r="A139" s="208" t="s">
        <v>52</v>
      </c>
      <c r="B139" s="203" t="s">
        <v>50</v>
      </c>
      <c r="C139" s="204" t="s">
        <v>75</v>
      </c>
      <c r="D139" s="205" t="s">
        <v>111</v>
      </c>
      <c r="E139" s="206" t="s">
        <v>114</v>
      </c>
      <c r="F139" s="209" t="s">
        <v>53</v>
      </c>
      <c r="G139" s="639"/>
      <c r="H139" s="639"/>
      <c r="I139" s="639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</row>
    <row r="140" spans="1:248" s="25" customFormat="1" ht="42" hidden="1" customHeight="1">
      <c r="A140" s="640" t="s">
        <v>132</v>
      </c>
      <c r="B140" s="438" t="s">
        <v>50</v>
      </c>
      <c r="C140" s="439" t="s">
        <v>75</v>
      </c>
      <c r="D140" s="761" t="s">
        <v>253</v>
      </c>
      <c r="E140" s="762"/>
      <c r="F140" s="498"/>
      <c r="G140" s="308">
        <f t="shared" ref="G140:I142" si="19">G141</f>
        <v>0</v>
      </c>
      <c r="H140" s="308">
        <f t="shared" si="19"/>
        <v>0</v>
      </c>
      <c r="I140" s="308">
        <f t="shared" si="19"/>
        <v>0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</row>
    <row r="141" spans="1:248" s="25" customFormat="1" ht="42" hidden="1" customHeight="1">
      <c r="A141" s="641" t="s">
        <v>134</v>
      </c>
      <c r="B141" s="438" t="s">
        <v>50</v>
      </c>
      <c r="C141" s="439" t="s">
        <v>75</v>
      </c>
      <c r="D141" s="761" t="s">
        <v>254</v>
      </c>
      <c r="E141" s="762"/>
      <c r="F141" s="498"/>
      <c r="G141" s="308">
        <f t="shared" si="19"/>
        <v>0</v>
      </c>
      <c r="H141" s="308">
        <f t="shared" si="19"/>
        <v>0</v>
      </c>
      <c r="I141" s="308">
        <f t="shared" si="19"/>
        <v>0</v>
      </c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</row>
    <row r="142" spans="1:248" s="25" customFormat="1" ht="42" hidden="1" customHeight="1">
      <c r="A142" s="642" t="s">
        <v>252</v>
      </c>
      <c r="B142" s="438" t="s">
        <v>50</v>
      </c>
      <c r="C142" s="439" t="s">
        <v>75</v>
      </c>
      <c r="D142" s="763" t="s">
        <v>255</v>
      </c>
      <c r="E142" s="764"/>
      <c r="F142" s="498"/>
      <c r="G142" s="308">
        <f t="shared" si="19"/>
        <v>0</v>
      </c>
      <c r="H142" s="308">
        <f t="shared" si="19"/>
        <v>0</v>
      </c>
      <c r="I142" s="308">
        <f t="shared" si="19"/>
        <v>0</v>
      </c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</row>
    <row r="143" spans="1:248" s="25" customFormat="1" ht="42" hidden="1" customHeight="1">
      <c r="A143" s="643" t="s">
        <v>52</v>
      </c>
      <c r="B143" s="438" t="s">
        <v>50</v>
      </c>
      <c r="C143" s="439" t="s">
        <v>75</v>
      </c>
      <c r="D143" s="761" t="s">
        <v>256</v>
      </c>
      <c r="E143" s="762"/>
      <c r="F143" s="498" t="s">
        <v>53</v>
      </c>
      <c r="G143" s="329"/>
      <c r="H143" s="308"/>
      <c r="I143" s="308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</row>
    <row r="144" spans="1:248" s="31" customFormat="1" ht="42" customHeight="1">
      <c r="A144" s="150" t="s">
        <v>77</v>
      </c>
      <c r="B144" s="152" t="s">
        <v>78</v>
      </c>
      <c r="C144" s="152"/>
      <c r="D144" s="120"/>
      <c r="E144" s="15"/>
      <c r="F144" s="152"/>
      <c r="G144" s="425">
        <f>G174</f>
        <v>220000</v>
      </c>
      <c r="H144" s="425">
        <f>H193</f>
        <v>49000</v>
      </c>
      <c r="I144" s="425">
        <f>I193</f>
        <v>49000</v>
      </c>
    </row>
    <row r="145" spans="1:9" s="31" customFormat="1" ht="0.75" hidden="1" customHeight="1">
      <c r="A145" s="242" t="s">
        <v>183</v>
      </c>
      <c r="B145" s="243" t="s">
        <v>78</v>
      </c>
      <c r="C145" s="243" t="s">
        <v>44</v>
      </c>
      <c r="D145" s="765"/>
      <c r="E145" s="766"/>
      <c r="F145" s="243"/>
      <c r="G145" s="644"/>
      <c r="H145" s="644"/>
      <c r="I145" s="644"/>
    </row>
    <row r="146" spans="1:9" s="31" customFormat="1" ht="35.25" hidden="1" customHeight="1">
      <c r="A146" s="426" t="s">
        <v>180</v>
      </c>
      <c r="B146" s="243" t="s">
        <v>78</v>
      </c>
      <c r="C146" s="243" t="s">
        <v>44</v>
      </c>
      <c r="D146" s="765" t="s">
        <v>260</v>
      </c>
      <c r="E146" s="766"/>
      <c r="F146" s="243"/>
      <c r="G146" s="644"/>
      <c r="H146" s="644"/>
      <c r="I146" s="644"/>
    </row>
    <row r="147" spans="1:9" s="31" customFormat="1" ht="0.75" hidden="1" customHeight="1">
      <c r="A147" s="606" t="s">
        <v>166</v>
      </c>
      <c r="B147" s="243" t="s">
        <v>78</v>
      </c>
      <c r="C147" s="243" t="s">
        <v>44</v>
      </c>
      <c r="D147" s="765" t="s">
        <v>261</v>
      </c>
      <c r="E147" s="766"/>
      <c r="F147" s="243"/>
      <c r="G147" s="644"/>
      <c r="H147" s="644"/>
      <c r="I147" s="644"/>
    </row>
    <row r="148" spans="1:9" s="31" customFormat="1" ht="33.75" hidden="1" customHeight="1">
      <c r="A148" s="606"/>
      <c r="B148" s="243" t="s">
        <v>78</v>
      </c>
      <c r="C148" s="243" t="s">
        <v>44</v>
      </c>
      <c r="D148" s="271" t="s">
        <v>259</v>
      </c>
      <c r="E148" s="270" t="s">
        <v>207</v>
      </c>
      <c r="F148" s="243"/>
      <c r="G148" s="644"/>
      <c r="H148" s="644"/>
      <c r="I148" s="644"/>
    </row>
    <row r="149" spans="1:9" s="31" customFormat="1" ht="24.75" hidden="1" customHeight="1">
      <c r="A149" s="244" t="s">
        <v>182</v>
      </c>
      <c r="B149" s="243" t="s">
        <v>78</v>
      </c>
      <c r="C149" s="243" t="s">
        <v>44</v>
      </c>
      <c r="D149" s="765" t="s">
        <v>181</v>
      </c>
      <c r="E149" s="766"/>
      <c r="F149" s="243"/>
      <c r="G149" s="644"/>
      <c r="H149" s="644"/>
      <c r="I149" s="644"/>
    </row>
    <row r="150" spans="1:9" s="31" customFormat="1" ht="30.75" hidden="1" customHeight="1">
      <c r="A150" s="645" t="s">
        <v>52</v>
      </c>
      <c r="B150" s="243" t="s">
        <v>78</v>
      </c>
      <c r="C150" s="243" t="s">
        <v>44</v>
      </c>
      <c r="D150" s="765" t="s">
        <v>181</v>
      </c>
      <c r="E150" s="766"/>
      <c r="F150" s="243" t="s">
        <v>53</v>
      </c>
      <c r="G150" s="644"/>
      <c r="H150" s="644"/>
      <c r="I150" s="644"/>
    </row>
    <row r="151" spans="1:9" s="21" customFormat="1" ht="0.75" hidden="1" customHeight="1">
      <c r="A151" s="150" t="s">
        <v>79</v>
      </c>
      <c r="B151" s="152" t="s">
        <v>78</v>
      </c>
      <c r="C151" s="152" t="s">
        <v>45</v>
      </c>
      <c r="D151" s="165"/>
      <c r="E151" s="166"/>
      <c r="F151" s="152"/>
      <c r="G151" s="425">
        <f>G152+G156+G163</f>
        <v>0</v>
      </c>
      <c r="H151" s="425">
        <f>H152+H156+H163</f>
        <v>0</v>
      </c>
      <c r="I151" s="425">
        <f>I152+I156+I163</f>
        <v>0</v>
      </c>
    </row>
    <row r="152" spans="1:9" s="21" customFormat="1" ht="49.5" hidden="1" customHeight="1">
      <c r="A152" s="150" t="s">
        <v>145</v>
      </c>
      <c r="B152" s="152" t="s">
        <v>78</v>
      </c>
      <c r="C152" s="152" t="s">
        <v>45</v>
      </c>
      <c r="D152" s="145" t="s">
        <v>116</v>
      </c>
      <c r="E152" s="122" t="s">
        <v>96</v>
      </c>
      <c r="F152" s="152"/>
      <c r="G152" s="425">
        <f t="shared" ref="G152:I153" si="20">G153</f>
        <v>0</v>
      </c>
      <c r="H152" s="425">
        <f t="shared" si="20"/>
        <v>0</v>
      </c>
      <c r="I152" s="425">
        <f t="shared" si="20"/>
        <v>0</v>
      </c>
    </row>
    <row r="153" spans="1:9" s="21" customFormat="1" ht="53.25" hidden="1" customHeight="1">
      <c r="A153" s="167" t="s">
        <v>142</v>
      </c>
      <c r="B153" s="157" t="s">
        <v>78</v>
      </c>
      <c r="C153" s="157" t="s">
        <v>45</v>
      </c>
      <c r="D153" s="164" t="s">
        <v>117</v>
      </c>
      <c r="E153" s="113" t="s">
        <v>96</v>
      </c>
      <c r="F153" s="157"/>
      <c r="G153" s="428">
        <f t="shared" si="20"/>
        <v>0</v>
      </c>
      <c r="H153" s="428">
        <f t="shared" si="20"/>
        <v>0</v>
      </c>
      <c r="I153" s="428">
        <f t="shared" si="20"/>
        <v>0</v>
      </c>
    </row>
    <row r="154" spans="1:9" s="21" customFormat="1" ht="37.5" hidden="1">
      <c r="A154" s="606" t="s">
        <v>119</v>
      </c>
      <c r="B154" s="89" t="s">
        <v>78</v>
      </c>
      <c r="C154" s="90" t="s">
        <v>45</v>
      </c>
      <c r="D154" s="108" t="s">
        <v>117</v>
      </c>
      <c r="E154" s="109" t="s">
        <v>118</v>
      </c>
      <c r="F154" s="92"/>
      <c r="G154" s="312">
        <f>+G155</f>
        <v>0</v>
      </c>
      <c r="H154" s="312">
        <f>+H155</f>
        <v>0</v>
      </c>
      <c r="I154" s="312">
        <f>+I155</f>
        <v>0</v>
      </c>
    </row>
    <row r="155" spans="1:9" s="21" customFormat="1" hidden="1">
      <c r="A155" s="97" t="s">
        <v>158</v>
      </c>
      <c r="B155" s="157" t="s">
        <v>78</v>
      </c>
      <c r="C155" s="157" t="s">
        <v>45</v>
      </c>
      <c r="D155" s="168" t="s">
        <v>117</v>
      </c>
      <c r="E155" s="169" t="s">
        <v>118</v>
      </c>
      <c r="F155" s="76" t="s">
        <v>157</v>
      </c>
      <c r="G155" s="328"/>
      <c r="H155" s="328"/>
      <c r="I155" s="328"/>
    </row>
    <row r="156" spans="1:9" s="21" customFormat="1" ht="93.75" hidden="1">
      <c r="A156" s="176" t="s">
        <v>344</v>
      </c>
      <c r="B156" s="214" t="s">
        <v>78</v>
      </c>
      <c r="C156" s="214" t="s">
        <v>45</v>
      </c>
      <c r="D156" s="753" t="s">
        <v>346</v>
      </c>
      <c r="E156" s="754"/>
      <c r="F156" s="80"/>
      <c r="G156" s="406">
        <f>G157</f>
        <v>0</v>
      </c>
      <c r="H156" s="406">
        <f>H157</f>
        <v>0</v>
      </c>
      <c r="I156" s="406">
        <f>I157</f>
        <v>0</v>
      </c>
    </row>
    <row r="157" spans="1:9" s="21" customFormat="1" ht="93.75" hidden="1">
      <c r="A157" s="225" t="s">
        <v>345</v>
      </c>
      <c r="B157" s="246" t="s">
        <v>78</v>
      </c>
      <c r="C157" s="246" t="s">
        <v>45</v>
      </c>
      <c r="D157" s="749" t="s">
        <v>349</v>
      </c>
      <c r="E157" s="750"/>
      <c r="F157" s="226"/>
      <c r="G157" s="631"/>
      <c r="H157" s="631"/>
      <c r="I157" s="631"/>
    </row>
    <row r="158" spans="1:9" s="21" customFormat="1" hidden="1">
      <c r="A158" s="232" t="s">
        <v>347</v>
      </c>
      <c r="B158" s="246" t="s">
        <v>78</v>
      </c>
      <c r="C158" s="246" t="s">
        <v>45</v>
      </c>
      <c r="D158" s="767" t="s">
        <v>348</v>
      </c>
      <c r="E158" s="768"/>
      <c r="F158" s="226"/>
      <c r="G158" s="631"/>
      <c r="H158" s="631"/>
      <c r="I158" s="631"/>
    </row>
    <row r="159" spans="1:9" s="21" customFormat="1" ht="56.25" hidden="1">
      <c r="A159" s="646" t="s">
        <v>350</v>
      </c>
      <c r="B159" s="246" t="s">
        <v>78</v>
      </c>
      <c r="C159" s="246" t="s">
        <v>45</v>
      </c>
      <c r="D159" s="767" t="s">
        <v>368</v>
      </c>
      <c r="E159" s="769"/>
      <c r="F159" s="226"/>
      <c r="G159" s="631"/>
      <c r="H159" s="631"/>
      <c r="I159" s="631"/>
    </row>
    <row r="160" spans="1:9" s="21" customFormat="1" ht="18" hidden="1" customHeight="1">
      <c r="A160" s="647" t="s">
        <v>52</v>
      </c>
      <c r="B160" s="246" t="s">
        <v>78</v>
      </c>
      <c r="C160" s="246" t="s">
        <v>45</v>
      </c>
      <c r="D160" s="749" t="s">
        <v>367</v>
      </c>
      <c r="E160" s="750"/>
      <c r="F160" s="226" t="s">
        <v>53</v>
      </c>
      <c r="G160" s="631"/>
      <c r="H160" s="631"/>
      <c r="I160" s="631"/>
    </row>
    <row r="161" spans="1:37" s="21" customFormat="1" ht="37.5" hidden="1">
      <c r="A161" s="97" t="s">
        <v>165</v>
      </c>
      <c r="B161" s="157" t="s">
        <v>78</v>
      </c>
      <c r="C161" s="157" t="s">
        <v>45</v>
      </c>
      <c r="D161" s="770" t="s">
        <v>164</v>
      </c>
      <c r="E161" s="771"/>
      <c r="F161" s="76"/>
      <c r="G161" s="328">
        <f>G162</f>
        <v>0</v>
      </c>
      <c r="H161" s="328">
        <f>H162</f>
        <v>0</v>
      </c>
      <c r="I161" s="328">
        <f>I162</f>
        <v>0</v>
      </c>
    </row>
    <row r="162" spans="1:37" s="21" customFormat="1" ht="37.5" hidden="1">
      <c r="A162" s="648" t="s">
        <v>52</v>
      </c>
      <c r="B162" s="157" t="s">
        <v>78</v>
      </c>
      <c r="C162" s="157" t="s">
        <v>45</v>
      </c>
      <c r="D162" s="770" t="s">
        <v>164</v>
      </c>
      <c r="E162" s="771"/>
      <c r="F162" s="76" t="s">
        <v>53</v>
      </c>
      <c r="G162" s="328"/>
      <c r="H162" s="328"/>
      <c r="I162" s="328"/>
    </row>
    <row r="163" spans="1:37" s="21" customFormat="1" ht="112.5" hidden="1">
      <c r="A163" s="176" t="s">
        <v>342</v>
      </c>
      <c r="B163" s="214" t="s">
        <v>78</v>
      </c>
      <c r="C163" s="214" t="s">
        <v>45</v>
      </c>
      <c r="D163" s="13" t="s">
        <v>298</v>
      </c>
      <c r="E163" s="16" t="s">
        <v>207</v>
      </c>
      <c r="F163" s="80"/>
      <c r="G163" s="406"/>
      <c r="H163" s="406"/>
      <c r="I163" s="406"/>
    </row>
    <row r="164" spans="1:37" s="21" customFormat="1" ht="131.25" hidden="1">
      <c r="A164" s="606" t="s">
        <v>343</v>
      </c>
      <c r="B164" s="250" t="s">
        <v>78</v>
      </c>
      <c r="C164" s="250" t="s">
        <v>45</v>
      </c>
      <c r="D164" s="772" t="s">
        <v>351</v>
      </c>
      <c r="E164" s="773"/>
      <c r="F164" s="251"/>
      <c r="G164" s="649">
        <f>G165</f>
        <v>0</v>
      </c>
      <c r="H164" s="649">
        <f>H165</f>
        <v>0</v>
      </c>
      <c r="I164" s="649">
        <f>I165</f>
        <v>0</v>
      </c>
    </row>
    <row r="165" spans="1:37" s="21" customFormat="1" ht="75" hidden="1">
      <c r="A165" s="650" t="s">
        <v>352</v>
      </c>
      <c r="B165" s="248" t="s">
        <v>78</v>
      </c>
      <c r="C165" s="248" t="s">
        <v>45</v>
      </c>
      <c r="D165" s="774" t="s">
        <v>353</v>
      </c>
      <c r="E165" s="775"/>
      <c r="F165" s="236"/>
      <c r="G165" s="633">
        <f>G167+G168</f>
        <v>0</v>
      </c>
      <c r="H165" s="633">
        <f>H167+H168</f>
        <v>0</v>
      </c>
      <c r="I165" s="633">
        <f>I167+I168</f>
        <v>0</v>
      </c>
    </row>
    <row r="166" spans="1:37" s="21" customFormat="1" ht="24" hidden="1" customHeight="1">
      <c r="A166" s="651" t="s">
        <v>303</v>
      </c>
      <c r="B166" s="248" t="s">
        <v>78</v>
      </c>
      <c r="C166" s="248"/>
      <c r="D166" s="774" t="s">
        <v>354</v>
      </c>
      <c r="E166" s="776"/>
      <c r="F166" s="236"/>
      <c r="G166" s="633"/>
      <c r="H166" s="633"/>
      <c r="I166" s="633"/>
    </row>
    <row r="167" spans="1:37" s="21" customFormat="1" ht="26.25" hidden="1" customHeight="1">
      <c r="A167" s="645" t="s">
        <v>52</v>
      </c>
      <c r="B167" s="248" t="s">
        <v>78</v>
      </c>
      <c r="C167" s="248" t="s">
        <v>45</v>
      </c>
      <c r="D167" s="774" t="s">
        <v>354</v>
      </c>
      <c r="E167" s="776"/>
      <c r="F167" s="236" t="s">
        <v>53</v>
      </c>
      <c r="G167" s="633"/>
      <c r="H167" s="633"/>
      <c r="I167" s="633"/>
    </row>
    <row r="168" spans="1:37" s="21" customFormat="1" ht="22.5" hidden="1" customHeight="1">
      <c r="A168" s="225" t="s">
        <v>54</v>
      </c>
      <c r="B168" s="248" t="s">
        <v>78</v>
      </c>
      <c r="C168" s="248" t="s">
        <v>45</v>
      </c>
      <c r="D168" s="774" t="s">
        <v>354</v>
      </c>
      <c r="E168" s="776"/>
      <c r="F168" s="236" t="s">
        <v>55</v>
      </c>
      <c r="G168" s="633">
        <v>0</v>
      </c>
      <c r="H168" s="633">
        <v>0</v>
      </c>
      <c r="I168" s="633">
        <v>0</v>
      </c>
    </row>
    <row r="169" spans="1:37" s="21" customFormat="1" ht="30" hidden="1" customHeight="1">
      <c r="A169" s="97" t="s">
        <v>340</v>
      </c>
      <c r="B169" s="157" t="s">
        <v>78</v>
      </c>
      <c r="C169" s="157" t="s">
        <v>45</v>
      </c>
      <c r="D169" s="212" t="s">
        <v>299</v>
      </c>
      <c r="E169" s="213" t="s">
        <v>207</v>
      </c>
      <c r="F169" s="76"/>
      <c r="G169" s="328">
        <f t="shared" ref="G169:I170" si="21">G170</f>
        <v>0</v>
      </c>
      <c r="H169" s="328">
        <f t="shared" si="21"/>
        <v>0</v>
      </c>
      <c r="I169" s="328">
        <f t="shared" si="21"/>
        <v>0</v>
      </c>
    </row>
    <row r="170" spans="1:37" s="21" customFormat="1" ht="28.5" hidden="1" customHeight="1">
      <c r="A170" s="208" t="s">
        <v>300</v>
      </c>
      <c r="B170" s="157" t="s">
        <v>78</v>
      </c>
      <c r="C170" s="157" t="s">
        <v>45</v>
      </c>
      <c r="D170" s="212" t="s">
        <v>301</v>
      </c>
      <c r="E170" s="213" t="s">
        <v>207</v>
      </c>
      <c r="F170" s="76"/>
      <c r="G170" s="328">
        <f t="shared" si="21"/>
        <v>0</v>
      </c>
      <c r="H170" s="328">
        <f t="shared" si="21"/>
        <v>0</v>
      </c>
      <c r="I170" s="328">
        <f t="shared" si="21"/>
        <v>0</v>
      </c>
    </row>
    <row r="171" spans="1:37" s="21" customFormat="1" ht="27.75" hidden="1" customHeight="1">
      <c r="A171" s="334" t="s">
        <v>303</v>
      </c>
      <c r="B171" s="157" t="s">
        <v>78</v>
      </c>
      <c r="C171" s="157" t="s">
        <v>45</v>
      </c>
      <c r="D171" s="212" t="s">
        <v>304</v>
      </c>
      <c r="E171" s="213" t="s">
        <v>302</v>
      </c>
      <c r="F171" s="76"/>
      <c r="G171" s="328">
        <f>G172+G173</f>
        <v>0</v>
      </c>
      <c r="H171" s="328">
        <f>H172+H173</f>
        <v>0</v>
      </c>
      <c r="I171" s="328">
        <f>I172+I173</f>
        <v>0</v>
      </c>
    </row>
    <row r="172" spans="1:37" s="21" customFormat="1" ht="24" hidden="1" customHeight="1">
      <c r="A172" s="97" t="s">
        <v>52</v>
      </c>
      <c r="B172" s="157" t="s">
        <v>78</v>
      </c>
      <c r="C172" s="157" t="s">
        <v>45</v>
      </c>
      <c r="D172" s="212" t="s">
        <v>305</v>
      </c>
      <c r="E172" s="213" t="s">
        <v>302</v>
      </c>
      <c r="F172" s="76" t="s">
        <v>53</v>
      </c>
      <c r="G172" s="328"/>
      <c r="H172" s="328"/>
      <c r="I172" s="328"/>
    </row>
    <row r="173" spans="1:37" s="21" customFormat="1" ht="30" hidden="1" customHeight="1">
      <c r="A173" s="225" t="s">
        <v>54</v>
      </c>
      <c r="B173" s="246" t="s">
        <v>78</v>
      </c>
      <c r="C173" s="246" t="s">
        <v>45</v>
      </c>
      <c r="D173" s="749" t="s">
        <v>306</v>
      </c>
      <c r="E173" s="750"/>
      <c r="F173" s="226" t="s">
        <v>55</v>
      </c>
      <c r="G173" s="631"/>
      <c r="H173" s="631"/>
      <c r="I173" s="631"/>
    </row>
    <row r="174" spans="1:37" s="21" customFormat="1">
      <c r="A174" s="150" t="s">
        <v>80</v>
      </c>
      <c r="B174" s="152" t="s">
        <v>78</v>
      </c>
      <c r="C174" s="152" t="s">
        <v>69</v>
      </c>
      <c r="D174" s="120"/>
      <c r="E174" s="15"/>
      <c r="F174" s="152"/>
      <c r="G174" s="425">
        <f t="shared" ref="G174:I175" si="22">G175</f>
        <v>220000</v>
      </c>
      <c r="H174" s="425">
        <f t="shared" si="22"/>
        <v>49000</v>
      </c>
      <c r="I174" s="425">
        <f t="shared" si="22"/>
        <v>49000</v>
      </c>
    </row>
    <row r="175" spans="1:37" s="41" customFormat="1" ht="114" customHeight="1">
      <c r="A175" s="716" t="s">
        <v>404</v>
      </c>
      <c r="B175" s="152" t="s">
        <v>78</v>
      </c>
      <c r="C175" s="153" t="s">
        <v>69</v>
      </c>
      <c r="D175" s="170" t="s">
        <v>286</v>
      </c>
      <c r="E175" s="171" t="s">
        <v>207</v>
      </c>
      <c r="F175" s="154"/>
      <c r="G175" s="425">
        <f t="shared" si="22"/>
        <v>220000</v>
      </c>
      <c r="H175" s="425">
        <f t="shared" si="22"/>
        <v>49000</v>
      </c>
      <c r="I175" s="425">
        <f t="shared" si="22"/>
        <v>49000</v>
      </c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</row>
    <row r="176" spans="1:37" s="29" customFormat="1" ht="115.15" customHeight="1">
      <c r="A176" s="717" t="s">
        <v>405</v>
      </c>
      <c r="B176" s="89" t="s">
        <v>78</v>
      </c>
      <c r="C176" s="90" t="s">
        <v>69</v>
      </c>
      <c r="D176" s="172" t="s">
        <v>287</v>
      </c>
      <c r="E176" s="173" t="s">
        <v>207</v>
      </c>
      <c r="F176" s="92"/>
      <c r="G176" s="425">
        <f>G184+G192</f>
        <v>220000</v>
      </c>
      <c r="H176" s="425">
        <f>H184+H192</f>
        <v>49000</v>
      </c>
      <c r="I176" s="425">
        <f>I184+I192</f>
        <v>49000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</row>
    <row r="177" spans="1:37" s="29" customFormat="1" ht="36" hidden="1" customHeight="1">
      <c r="A177" s="606" t="s">
        <v>173</v>
      </c>
      <c r="B177" s="89" t="s">
        <v>78</v>
      </c>
      <c r="C177" s="90" t="s">
        <v>69</v>
      </c>
      <c r="D177" s="777" t="s">
        <v>172</v>
      </c>
      <c r="E177" s="778"/>
      <c r="F177" s="92"/>
      <c r="G177" s="312"/>
      <c r="H177" s="312"/>
      <c r="I177" s="312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</row>
    <row r="178" spans="1:37" s="29" customFormat="1" ht="9" hidden="1" customHeight="1">
      <c r="A178" s="97" t="s">
        <v>54</v>
      </c>
      <c r="B178" s="89" t="s">
        <v>78</v>
      </c>
      <c r="C178" s="90" t="s">
        <v>69</v>
      </c>
      <c r="D178" s="777" t="s">
        <v>172</v>
      </c>
      <c r="E178" s="778"/>
      <c r="F178" s="92" t="s">
        <v>55</v>
      </c>
      <c r="G178" s="312"/>
      <c r="H178" s="312"/>
      <c r="I178" s="312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</row>
    <row r="179" spans="1:37" s="29" customFormat="1" ht="36" hidden="1" customHeight="1">
      <c r="A179" s="652" t="s">
        <v>52</v>
      </c>
      <c r="B179" s="89" t="s">
        <v>78</v>
      </c>
      <c r="C179" s="90" t="s">
        <v>69</v>
      </c>
      <c r="D179" s="777" t="s">
        <v>172</v>
      </c>
      <c r="E179" s="778"/>
      <c r="F179" s="92" t="s">
        <v>53</v>
      </c>
      <c r="G179" s="312"/>
      <c r="H179" s="312"/>
      <c r="I179" s="312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</row>
    <row r="180" spans="1:37" s="29" customFormat="1" ht="36" hidden="1" customHeight="1">
      <c r="A180" s="616" t="s">
        <v>288</v>
      </c>
      <c r="B180" s="89" t="s">
        <v>78</v>
      </c>
      <c r="C180" s="90" t="s">
        <v>45</v>
      </c>
      <c r="D180" s="280" t="s">
        <v>297</v>
      </c>
      <c r="E180" s="115" t="s">
        <v>207</v>
      </c>
      <c r="F180" s="92"/>
      <c r="G180" s="428"/>
      <c r="H180" s="428"/>
      <c r="I180" s="4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</row>
    <row r="181" spans="1:37" s="28" customFormat="1" ht="36" hidden="1" customHeight="1">
      <c r="A181" s="606" t="s">
        <v>100</v>
      </c>
      <c r="B181" s="89" t="s">
        <v>78</v>
      </c>
      <c r="C181" s="90" t="s">
        <v>45</v>
      </c>
      <c r="D181" s="172" t="s">
        <v>289</v>
      </c>
      <c r="E181" s="173" t="s">
        <v>386</v>
      </c>
      <c r="F181" s="92"/>
      <c r="G181" s="428"/>
      <c r="H181" s="428"/>
      <c r="I181" s="428"/>
    </row>
    <row r="182" spans="1:37" s="28" customFormat="1" ht="36" hidden="1" customHeight="1" thickBot="1">
      <c r="A182" s="355" t="s">
        <v>212</v>
      </c>
      <c r="B182" s="450" t="s">
        <v>78</v>
      </c>
      <c r="C182" s="451" t="s">
        <v>45</v>
      </c>
      <c r="D182" s="317" t="s">
        <v>289</v>
      </c>
      <c r="E182" s="318" t="s">
        <v>386</v>
      </c>
      <c r="F182" s="319" t="s">
        <v>53</v>
      </c>
      <c r="G182" s="653"/>
      <c r="H182" s="653"/>
      <c r="I182" s="653"/>
    </row>
    <row r="183" spans="1:37" s="28" customFormat="1" ht="36" hidden="1" customHeight="1">
      <c r="A183" s="654" t="s">
        <v>54</v>
      </c>
      <c r="B183" s="457" t="s">
        <v>78</v>
      </c>
      <c r="C183" s="458" t="s">
        <v>69</v>
      </c>
      <c r="D183" s="459" t="s">
        <v>289</v>
      </c>
      <c r="E183" s="460" t="s">
        <v>290</v>
      </c>
      <c r="F183" s="461" t="s">
        <v>55</v>
      </c>
      <c r="G183" s="462"/>
      <c r="H183" s="462"/>
      <c r="I183" s="462"/>
    </row>
    <row r="184" spans="1:37" s="29" customFormat="1" ht="58.15" customHeight="1">
      <c r="A184" s="436" t="s">
        <v>392</v>
      </c>
      <c r="B184" s="655" t="s">
        <v>78</v>
      </c>
      <c r="C184" s="656" t="s">
        <v>69</v>
      </c>
      <c r="D184" s="440" t="s">
        <v>289</v>
      </c>
      <c r="E184" s="441" t="s">
        <v>207</v>
      </c>
      <c r="F184" s="442"/>
      <c r="G184" s="443">
        <f>G185</f>
        <v>125000</v>
      </c>
      <c r="H184" s="312">
        <f>SUM(H185:H186)</f>
        <v>0</v>
      </c>
      <c r="I184" s="312">
        <f>SUM(I185:I186)</f>
        <v>0</v>
      </c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</row>
    <row r="185" spans="1:37" s="28" customFormat="1" ht="46.9" customHeight="1">
      <c r="A185" s="444" t="s">
        <v>325</v>
      </c>
      <c r="B185" s="438" t="s">
        <v>78</v>
      </c>
      <c r="C185" s="439" t="s">
        <v>69</v>
      </c>
      <c r="D185" s="445" t="s">
        <v>393</v>
      </c>
      <c r="E185" s="446" t="s">
        <v>394</v>
      </c>
      <c r="F185" s="657"/>
      <c r="G185" s="447">
        <f>G186</f>
        <v>125000</v>
      </c>
      <c r="H185" s="312">
        <f>SUM(H186:H187)</f>
        <v>0</v>
      </c>
      <c r="I185" s="312">
        <f>SUM(I186:I187)</f>
        <v>0</v>
      </c>
    </row>
    <row r="186" spans="1:37" s="28" customFormat="1" ht="35.450000000000003" customHeight="1" thickBot="1">
      <c r="A186" s="448" t="s">
        <v>212</v>
      </c>
      <c r="B186" s="450" t="s">
        <v>78</v>
      </c>
      <c r="C186" s="451" t="s">
        <v>69</v>
      </c>
      <c r="D186" s="452" t="s">
        <v>395</v>
      </c>
      <c r="E186" s="453" t="s">
        <v>394</v>
      </c>
      <c r="F186" s="454" t="s">
        <v>53</v>
      </c>
      <c r="G186" s="503">
        <v>125000</v>
      </c>
      <c r="H186" s="479">
        <v>0</v>
      </c>
      <c r="I186" s="479">
        <v>0</v>
      </c>
    </row>
    <row r="187" spans="1:37" s="28" customFormat="1" ht="36" hidden="1" customHeight="1">
      <c r="A187" s="208" t="s">
        <v>291</v>
      </c>
      <c r="B187" s="89" t="s">
        <v>78</v>
      </c>
      <c r="C187" s="90" t="s">
        <v>69</v>
      </c>
      <c r="D187" s="172" t="s">
        <v>293</v>
      </c>
      <c r="E187" s="173" t="s">
        <v>207</v>
      </c>
      <c r="F187" s="92"/>
      <c r="G187" s="312">
        <f t="shared" ref="G187:I188" si="23">G188</f>
        <v>0</v>
      </c>
      <c r="H187" s="462">
        <f t="shared" si="23"/>
        <v>0</v>
      </c>
      <c r="I187" s="462">
        <f t="shared" si="23"/>
        <v>0</v>
      </c>
    </row>
    <row r="188" spans="1:37" s="28" customFormat="1" ht="36" hidden="1" customHeight="1">
      <c r="A188" s="606" t="s">
        <v>100</v>
      </c>
      <c r="B188" s="89" t="s">
        <v>78</v>
      </c>
      <c r="C188" s="90" t="s">
        <v>69</v>
      </c>
      <c r="D188" s="172" t="s">
        <v>293</v>
      </c>
      <c r="E188" s="173" t="s">
        <v>290</v>
      </c>
      <c r="F188" s="92"/>
      <c r="G188" s="312">
        <f t="shared" si="23"/>
        <v>0</v>
      </c>
      <c r="H188" s="312">
        <f t="shared" si="23"/>
        <v>0</v>
      </c>
      <c r="I188" s="312">
        <f t="shared" si="23"/>
        <v>0</v>
      </c>
    </row>
    <row r="189" spans="1:37" s="28" customFormat="1" ht="36" hidden="1" customHeight="1">
      <c r="A189" s="652" t="s">
        <v>52</v>
      </c>
      <c r="B189" s="89" t="s">
        <v>78</v>
      </c>
      <c r="C189" s="90" t="s">
        <v>69</v>
      </c>
      <c r="D189" s="172" t="s">
        <v>293</v>
      </c>
      <c r="E189" s="173" t="s">
        <v>290</v>
      </c>
      <c r="F189" s="92" t="s">
        <v>53</v>
      </c>
      <c r="G189" s="312"/>
      <c r="H189" s="312"/>
      <c r="I189" s="312"/>
    </row>
    <row r="190" spans="1:37" s="28" customFormat="1" ht="36" hidden="1" customHeight="1">
      <c r="A190" s="208" t="s">
        <v>362</v>
      </c>
      <c r="B190" s="89" t="s">
        <v>78</v>
      </c>
      <c r="C190" s="90" t="s">
        <v>69</v>
      </c>
      <c r="D190" s="172" t="s">
        <v>293</v>
      </c>
      <c r="E190" s="173" t="s">
        <v>207</v>
      </c>
      <c r="F190" s="92"/>
      <c r="G190" s="312"/>
      <c r="H190" s="312">
        <f>H191+H193</f>
        <v>98000</v>
      </c>
      <c r="I190" s="312">
        <f>I191+I193</f>
        <v>98000</v>
      </c>
    </row>
    <row r="191" spans="1:37" s="28" customFormat="1" ht="36" hidden="1" customHeight="1">
      <c r="A191" s="616" t="s">
        <v>363</v>
      </c>
      <c r="B191" s="89" t="s">
        <v>78</v>
      </c>
      <c r="C191" s="90" t="s">
        <v>69</v>
      </c>
      <c r="D191" s="172" t="s">
        <v>364</v>
      </c>
      <c r="E191" s="173" t="s">
        <v>292</v>
      </c>
      <c r="F191" s="92"/>
      <c r="G191" s="312"/>
      <c r="H191" s="312">
        <f t="shared" ref="H191:I193" si="24">H192</f>
        <v>49000</v>
      </c>
      <c r="I191" s="312">
        <f t="shared" si="24"/>
        <v>49000</v>
      </c>
    </row>
    <row r="192" spans="1:37" s="28" customFormat="1" ht="41.45" customHeight="1">
      <c r="A192" s="463" t="s">
        <v>288</v>
      </c>
      <c r="B192" s="89" t="s">
        <v>78</v>
      </c>
      <c r="C192" s="90" t="s">
        <v>69</v>
      </c>
      <c r="D192" s="172" t="s">
        <v>396</v>
      </c>
      <c r="E192" s="173" t="s">
        <v>207</v>
      </c>
      <c r="F192" s="92"/>
      <c r="G192" s="310">
        <f>G193</f>
        <v>95000</v>
      </c>
      <c r="H192" s="310">
        <f t="shared" si="24"/>
        <v>49000</v>
      </c>
      <c r="I192" s="310">
        <f t="shared" si="24"/>
        <v>49000</v>
      </c>
    </row>
    <row r="193" spans="1:9" s="28" customFormat="1" ht="37.5" customHeight="1">
      <c r="A193" s="311" t="s">
        <v>100</v>
      </c>
      <c r="B193" s="89" t="s">
        <v>78</v>
      </c>
      <c r="C193" s="90" t="s">
        <v>69</v>
      </c>
      <c r="D193" s="172" t="s">
        <v>294</v>
      </c>
      <c r="E193" s="173" t="s">
        <v>290</v>
      </c>
      <c r="F193" s="92"/>
      <c r="G193" s="312">
        <f>G194</f>
        <v>95000</v>
      </c>
      <c r="H193" s="312">
        <f t="shared" si="24"/>
        <v>49000</v>
      </c>
      <c r="I193" s="312">
        <f t="shared" si="24"/>
        <v>49000</v>
      </c>
    </row>
    <row r="194" spans="1:9" s="28" customFormat="1" ht="37.9" customHeight="1">
      <c r="A194" s="335" t="s">
        <v>212</v>
      </c>
      <c r="B194" s="89" t="s">
        <v>78</v>
      </c>
      <c r="C194" s="90" t="s">
        <v>69</v>
      </c>
      <c r="D194" s="172" t="s">
        <v>294</v>
      </c>
      <c r="E194" s="173" t="s">
        <v>290</v>
      </c>
      <c r="F194" s="92" t="s">
        <v>53</v>
      </c>
      <c r="G194" s="478">
        <v>95000</v>
      </c>
      <c r="H194" s="478">
        <v>49000</v>
      </c>
      <c r="I194" s="478">
        <v>49000</v>
      </c>
    </row>
    <row r="195" spans="1:9" s="28" customFormat="1" ht="31.5" hidden="1" customHeight="1">
      <c r="A195" s="658" t="s">
        <v>295</v>
      </c>
      <c r="B195" s="89" t="s">
        <v>78</v>
      </c>
      <c r="C195" s="90" t="s">
        <v>69</v>
      </c>
      <c r="D195" s="172" t="s">
        <v>296</v>
      </c>
      <c r="E195" s="173" t="s">
        <v>207</v>
      </c>
      <c r="F195" s="92"/>
      <c r="G195" s="312">
        <f t="shared" ref="G195:I196" si="25">G196</f>
        <v>0</v>
      </c>
      <c r="H195" s="312">
        <f t="shared" si="25"/>
        <v>0</v>
      </c>
      <c r="I195" s="312">
        <f t="shared" si="25"/>
        <v>0</v>
      </c>
    </row>
    <row r="196" spans="1:9" s="28" customFormat="1" ht="33.75" hidden="1" customHeight="1">
      <c r="A196" s="606" t="s">
        <v>100</v>
      </c>
      <c r="B196" s="89" t="s">
        <v>78</v>
      </c>
      <c r="C196" s="90" t="s">
        <v>69</v>
      </c>
      <c r="D196" s="172" t="s">
        <v>296</v>
      </c>
      <c r="E196" s="173" t="s">
        <v>290</v>
      </c>
      <c r="F196" s="92"/>
      <c r="G196" s="312">
        <f t="shared" si="25"/>
        <v>0</v>
      </c>
      <c r="H196" s="312">
        <f t="shared" si="25"/>
        <v>0</v>
      </c>
      <c r="I196" s="312">
        <f t="shared" si="25"/>
        <v>0</v>
      </c>
    </row>
    <row r="197" spans="1:9" s="28" customFormat="1" ht="33.75" hidden="1" customHeight="1">
      <c r="A197" s="648" t="s">
        <v>52</v>
      </c>
      <c r="B197" s="89" t="s">
        <v>78</v>
      </c>
      <c r="C197" s="90" t="s">
        <v>69</v>
      </c>
      <c r="D197" s="172" t="s">
        <v>296</v>
      </c>
      <c r="E197" s="173" t="s">
        <v>290</v>
      </c>
      <c r="F197" s="92" t="s">
        <v>53</v>
      </c>
      <c r="G197" s="312"/>
      <c r="H197" s="312"/>
      <c r="I197" s="312"/>
    </row>
    <row r="198" spans="1:9" s="28" customFormat="1" ht="27.75" hidden="1" customHeight="1">
      <c r="A198" s="97"/>
      <c r="B198" s="89"/>
      <c r="C198" s="90"/>
      <c r="D198" s="172"/>
      <c r="E198" s="173"/>
      <c r="F198" s="92"/>
      <c r="G198" s="312"/>
      <c r="H198" s="312"/>
      <c r="I198" s="312"/>
    </row>
    <row r="199" spans="1:9" s="28" customFormat="1" ht="30" hidden="1" customHeight="1">
      <c r="A199" s="232" t="s">
        <v>185</v>
      </c>
      <c r="B199" s="222" t="s">
        <v>78</v>
      </c>
      <c r="C199" s="223" t="s">
        <v>69</v>
      </c>
      <c r="D199" s="779" t="s">
        <v>184</v>
      </c>
      <c r="E199" s="780"/>
      <c r="F199" s="252"/>
      <c r="G199" s="659"/>
      <c r="H199" s="659"/>
      <c r="I199" s="659"/>
    </row>
    <row r="200" spans="1:9" s="28" customFormat="1" ht="31.5" hidden="1" customHeight="1">
      <c r="A200" s="647" t="s">
        <v>52</v>
      </c>
      <c r="B200" s="222" t="s">
        <v>78</v>
      </c>
      <c r="C200" s="223" t="s">
        <v>69</v>
      </c>
      <c r="D200" s="779" t="s">
        <v>184</v>
      </c>
      <c r="E200" s="780"/>
      <c r="F200" s="252" t="s">
        <v>53</v>
      </c>
      <c r="G200" s="659"/>
      <c r="H200" s="659"/>
      <c r="I200" s="659"/>
    </row>
    <row r="201" spans="1:9" s="28" customFormat="1" ht="27.75" hidden="1" customHeight="1">
      <c r="A201" s="208" t="s">
        <v>365</v>
      </c>
      <c r="B201" s="222" t="s">
        <v>78</v>
      </c>
      <c r="C201" s="223" t="s">
        <v>69</v>
      </c>
      <c r="D201" s="281" t="s">
        <v>289</v>
      </c>
      <c r="E201" s="282" t="s">
        <v>207</v>
      </c>
      <c r="F201" s="252"/>
      <c r="G201" s="659">
        <f>G202+G205</f>
        <v>0</v>
      </c>
      <c r="H201" s="659">
        <f>H202+H205</f>
        <v>0</v>
      </c>
      <c r="I201" s="659">
        <f>I202+I205</f>
        <v>0</v>
      </c>
    </row>
    <row r="202" spans="1:9" s="28" customFormat="1" ht="24.75" hidden="1" customHeight="1">
      <c r="A202" s="283" t="s">
        <v>325</v>
      </c>
      <c r="B202" s="89" t="s">
        <v>78</v>
      </c>
      <c r="C202" s="90" t="s">
        <v>69</v>
      </c>
      <c r="D202" s="172" t="s">
        <v>308</v>
      </c>
      <c r="E202" s="173" t="s">
        <v>310</v>
      </c>
      <c r="F202" s="92"/>
      <c r="G202" s="312">
        <f>G203</f>
        <v>0</v>
      </c>
      <c r="H202" s="312">
        <f>H203</f>
        <v>0</v>
      </c>
      <c r="I202" s="312">
        <f>I203</f>
        <v>0</v>
      </c>
    </row>
    <row r="203" spans="1:9" s="28" customFormat="1" ht="32.25" hidden="1" customHeight="1">
      <c r="A203" s="652" t="s">
        <v>52</v>
      </c>
      <c r="B203" s="89" t="s">
        <v>78</v>
      </c>
      <c r="C203" s="90" t="s">
        <v>69</v>
      </c>
      <c r="D203" s="172" t="s">
        <v>309</v>
      </c>
      <c r="E203" s="173" t="s">
        <v>310</v>
      </c>
      <c r="F203" s="92" t="s">
        <v>53</v>
      </c>
      <c r="G203" s="312"/>
      <c r="H203" s="312"/>
      <c r="I203" s="312"/>
    </row>
    <row r="204" spans="1:9" s="28" customFormat="1" ht="26.25" hidden="1" customHeight="1">
      <c r="A204" s="97" t="s">
        <v>54</v>
      </c>
      <c r="B204" s="89" t="s">
        <v>78</v>
      </c>
      <c r="C204" s="90" t="s">
        <v>69</v>
      </c>
      <c r="D204" s="172" t="s">
        <v>168</v>
      </c>
      <c r="E204" s="173" t="s">
        <v>167</v>
      </c>
      <c r="F204" s="92" t="s">
        <v>55</v>
      </c>
      <c r="G204" s="312"/>
      <c r="H204" s="312"/>
      <c r="I204" s="312"/>
    </row>
    <row r="205" spans="1:9" s="28" customFormat="1" ht="31.5" hidden="1" customHeight="1">
      <c r="A205" s="334" t="s">
        <v>312</v>
      </c>
      <c r="B205" s="89" t="s">
        <v>78</v>
      </c>
      <c r="C205" s="90" t="s">
        <v>69</v>
      </c>
      <c r="D205" s="172" t="s">
        <v>307</v>
      </c>
      <c r="E205" s="173" t="s">
        <v>310</v>
      </c>
      <c r="F205" s="92"/>
      <c r="G205" s="312">
        <f>G206</f>
        <v>0</v>
      </c>
      <c r="H205" s="312">
        <f>H206</f>
        <v>0</v>
      </c>
      <c r="I205" s="312">
        <f>I206</f>
        <v>0</v>
      </c>
    </row>
    <row r="206" spans="1:9" s="28" customFormat="1" ht="30" hidden="1" customHeight="1">
      <c r="A206" s="652" t="s">
        <v>52</v>
      </c>
      <c r="B206" s="89" t="s">
        <v>78</v>
      </c>
      <c r="C206" s="90" t="s">
        <v>69</v>
      </c>
      <c r="D206" s="172" t="s">
        <v>307</v>
      </c>
      <c r="E206" s="173" t="s">
        <v>310</v>
      </c>
      <c r="F206" s="92" t="s">
        <v>53</v>
      </c>
      <c r="G206" s="312"/>
      <c r="H206" s="312"/>
      <c r="I206" s="312"/>
    </row>
    <row r="207" spans="1:9" s="28" customFormat="1" ht="28.5" hidden="1" customHeight="1">
      <c r="A207" s="660"/>
      <c r="B207" s="89"/>
      <c r="C207" s="90"/>
      <c r="D207" s="172"/>
      <c r="E207" s="173"/>
      <c r="F207" s="92"/>
      <c r="G207" s="312"/>
      <c r="H207" s="312"/>
      <c r="I207" s="312"/>
    </row>
    <row r="208" spans="1:9" s="28" customFormat="1" ht="28.5" hidden="1" customHeight="1">
      <c r="A208" s="660"/>
      <c r="B208" s="89"/>
      <c r="C208" s="90"/>
      <c r="D208" s="172"/>
      <c r="E208" s="173"/>
      <c r="F208" s="92"/>
      <c r="G208" s="312"/>
      <c r="H208" s="312"/>
      <c r="I208" s="312"/>
    </row>
    <row r="209" spans="1:9" s="28" customFormat="1" ht="21" hidden="1" customHeight="1">
      <c r="A209" s="174" t="s">
        <v>90</v>
      </c>
      <c r="B209" s="80" t="s">
        <v>60</v>
      </c>
      <c r="C209" s="99"/>
      <c r="D209" s="121"/>
      <c r="E209" s="86"/>
      <c r="F209" s="114"/>
      <c r="G209" s="406">
        <f t="shared" ref="G209:I211" si="26">+G210</f>
        <v>1000</v>
      </c>
      <c r="H209" s="406">
        <f t="shared" si="26"/>
        <v>1000</v>
      </c>
      <c r="I209" s="406">
        <f t="shared" si="26"/>
        <v>1000</v>
      </c>
    </row>
    <row r="210" spans="1:9" s="28" customFormat="1" ht="22.5" hidden="1" customHeight="1">
      <c r="A210" s="174" t="s">
        <v>91</v>
      </c>
      <c r="B210" s="80" t="s">
        <v>60</v>
      </c>
      <c r="C210" s="99" t="s">
        <v>60</v>
      </c>
      <c r="D210" s="121"/>
      <c r="E210" s="86"/>
      <c r="F210" s="114"/>
      <c r="G210" s="406">
        <f t="shared" si="26"/>
        <v>1000</v>
      </c>
      <c r="H210" s="406">
        <f t="shared" si="26"/>
        <v>1000</v>
      </c>
      <c r="I210" s="406">
        <f t="shared" si="26"/>
        <v>1000</v>
      </c>
    </row>
    <row r="211" spans="1:9" s="28" customFormat="1" ht="28.5" hidden="1" customHeight="1">
      <c r="A211" s="174" t="s">
        <v>376</v>
      </c>
      <c r="B211" s="80" t="s">
        <v>60</v>
      </c>
      <c r="C211" s="99" t="s">
        <v>60</v>
      </c>
      <c r="D211" s="95" t="s">
        <v>266</v>
      </c>
      <c r="E211" s="96" t="s">
        <v>207</v>
      </c>
      <c r="F211" s="100"/>
      <c r="G211" s="406">
        <f t="shared" si="26"/>
        <v>1000</v>
      </c>
      <c r="H211" s="406">
        <f t="shared" si="26"/>
        <v>1000</v>
      </c>
      <c r="I211" s="406">
        <f t="shared" si="26"/>
        <v>1000</v>
      </c>
    </row>
    <row r="212" spans="1:9" s="28" customFormat="1" ht="28.5" hidden="1" customHeight="1">
      <c r="A212" s="660" t="s">
        <v>377</v>
      </c>
      <c r="B212" s="76" t="s">
        <v>60</v>
      </c>
      <c r="C212" s="94" t="s">
        <v>60</v>
      </c>
      <c r="D212" s="22" t="s">
        <v>397</v>
      </c>
      <c r="E212" s="2" t="s">
        <v>207</v>
      </c>
      <c r="F212" s="114"/>
      <c r="G212" s="328">
        <f t="shared" ref="G212:I213" si="27">G213</f>
        <v>1000</v>
      </c>
      <c r="H212" s="328">
        <f t="shared" si="27"/>
        <v>1000</v>
      </c>
      <c r="I212" s="328">
        <f t="shared" si="27"/>
        <v>1000</v>
      </c>
    </row>
    <row r="213" spans="1:9" s="28" customFormat="1" ht="56.25" hidden="1">
      <c r="A213" s="285" t="s">
        <v>328</v>
      </c>
      <c r="B213" s="76" t="s">
        <v>60</v>
      </c>
      <c r="C213" s="94" t="s">
        <v>60</v>
      </c>
      <c r="D213" s="22" t="s">
        <v>327</v>
      </c>
      <c r="E213" s="2" t="s">
        <v>207</v>
      </c>
      <c r="F213" s="114"/>
      <c r="G213" s="328">
        <f t="shared" si="27"/>
        <v>1000</v>
      </c>
      <c r="H213" s="328">
        <f t="shared" si="27"/>
        <v>1000</v>
      </c>
      <c r="I213" s="328">
        <f t="shared" si="27"/>
        <v>1000</v>
      </c>
    </row>
    <row r="214" spans="1:9" s="28" customFormat="1" ht="20.25" hidden="1" customHeight="1">
      <c r="A214" s="660" t="s">
        <v>101</v>
      </c>
      <c r="B214" s="76" t="s">
        <v>60</v>
      </c>
      <c r="C214" s="94" t="s">
        <v>60</v>
      </c>
      <c r="D214" s="22" t="s">
        <v>327</v>
      </c>
      <c r="E214" s="2" t="s">
        <v>326</v>
      </c>
      <c r="F214" s="114"/>
      <c r="G214" s="328">
        <f>+G215</f>
        <v>1000</v>
      </c>
      <c r="H214" s="328">
        <f>+H215</f>
        <v>1000</v>
      </c>
      <c r="I214" s="328">
        <f>+I215</f>
        <v>1000</v>
      </c>
    </row>
    <row r="215" spans="1:9" s="28" customFormat="1" ht="18.75" hidden="1" customHeight="1">
      <c r="A215" s="652" t="s">
        <v>52</v>
      </c>
      <c r="B215" s="76" t="s">
        <v>60</v>
      </c>
      <c r="C215" s="94" t="s">
        <v>60</v>
      </c>
      <c r="D215" s="22" t="s">
        <v>327</v>
      </c>
      <c r="E215" s="2" t="s">
        <v>326</v>
      </c>
      <c r="F215" s="114" t="s">
        <v>53</v>
      </c>
      <c r="G215" s="328">
        <v>1000</v>
      </c>
      <c r="H215" s="328">
        <v>1000</v>
      </c>
      <c r="I215" s="328">
        <v>1000</v>
      </c>
    </row>
    <row r="216" spans="1:9" s="21" customFormat="1" hidden="1">
      <c r="A216" s="81" t="s">
        <v>81</v>
      </c>
      <c r="B216" s="77" t="s">
        <v>82</v>
      </c>
      <c r="C216" s="77"/>
      <c r="D216" s="120"/>
      <c r="E216" s="15"/>
      <c r="F216" s="77"/>
      <c r="G216" s="308">
        <f>G217</f>
        <v>0</v>
      </c>
      <c r="H216" s="308">
        <f t="shared" ref="H216:I219" si="28">H217</f>
        <v>0</v>
      </c>
      <c r="I216" s="308">
        <f t="shared" si="28"/>
        <v>0</v>
      </c>
    </row>
    <row r="217" spans="1:9" s="21" customFormat="1" hidden="1">
      <c r="A217" s="81" t="s">
        <v>83</v>
      </c>
      <c r="B217" s="77" t="s">
        <v>82</v>
      </c>
      <c r="C217" s="77" t="s">
        <v>44</v>
      </c>
      <c r="D217" s="165"/>
      <c r="E217" s="166"/>
      <c r="F217" s="77"/>
      <c r="G217" s="308">
        <f>G218</f>
        <v>0</v>
      </c>
      <c r="H217" s="308">
        <f t="shared" si="28"/>
        <v>0</v>
      </c>
      <c r="I217" s="308">
        <f t="shared" si="28"/>
        <v>0</v>
      </c>
    </row>
    <row r="218" spans="1:9" s="21" customFormat="1" ht="73.150000000000006" hidden="1" customHeight="1">
      <c r="A218" s="176" t="s">
        <v>406</v>
      </c>
      <c r="B218" s="80" t="s">
        <v>82</v>
      </c>
      <c r="C218" s="80" t="s">
        <v>44</v>
      </c>
      <c r="D218" s="145" t="s">
        <v>267</v>
      </c>
      <c r="E218" s="122" t="s">
        <v>207</v>
      </c>
      <c r="F218" s="77"/>
      <c r="G218" s="308">
        <f>G219</f>
        <v>0</v>
      </c>
      <c r="H218" s="308">
        <f t="shared" si="28"/>
        <v>0</v>
      </c>
      <c r="I218" s="308">
        <f t="shared" si="28"/>
        <v>0</v>
      </c>
    </row>
    <row r="219" spans="1:9" s="21" customFormat="1" ht="37.9" hidden="1" customHeight="1">
      <c r="A219" s="93" t="s">
        <v>407</v>
      </c>
      <c r="B219" s="76" t="s">
        <v>82</v>
      </c>
      <c r="C219" s="76" t="s">
        <v>44</v>
      </c>
      <c r="D219" s="164" t="s">
        <v>268</v>
      </c>
      <c r="E219" s="113" t="s">
        <v>207</v>
      </c>
      <c r="F219" s="76"/>
      <c r="G219" s="308">
        <f>G220</f>
        <v>0</v>
      </c>
      <c r="H219" s="308">
        <f t="shared" si="28"/>
        <v>0</v>
      </c>
      <c r="I219" s="308">
        <f t="shared" si="28"/>
        <v>0</v>
      </c>
    </row>
    <row r="220" spans="1:9" s="21" customFormat="1" ht="57" hidden="1" customHeight="1">
      <c r="A220" s="306" t="s">
        <v>269</v>
      </c>
      <c r="B220" s="76" t="s">
        <v>82</v>
      </c>
      <c r="C220" s="94" t="s">
        <v>44</v>
      </c>
      <c r="D220" s="164" t="s">
        <v>270</v>
      </c>
      <c r="E220" s="113" t="s">
        <v>207</v>
      </c>
      <c r="F220" s="114"/>
      <c r="G220" s="308">
        <f>G221+G223+G225</f>
        <v>0</v>
      </c>
      <c r="H220" s="308">
        <f>H221+H223+H225</f>
        <v>0</v>
      </c>
      <c r="I220" s="308">
        <f>I221+I223+I225</f>
        <v>0</v>
      </c>
    </row>
    <row r="221" spans="1:9" s="21" customFormat="1" ht="45" hidden="1" customHeight="1">
      <c r="A221" s="470" t="s">
        <v>186</v>
      </c>
      <c r="B221" s="76" t="s">
        <v>82</v>
      </c>
      <c r="C221" s="76" t="s">
        <v>44</v>
      </c>
      <c r="D221" s="522" t="s">
        <v>270</v>
      </c>
      <c r="E221" s="521" t="s">
        <v>538</v>
      </c>
      <c r="F221" s="76"/>
      <c r="G221" s="328">
        <f>G222</f>
        <v>0</v>
      </c>
      <c r="H221" s="328">
        <v>0</v>
      </c>
      <c r="I221" s="328">
        <v>0</v>
      </c>
    </row>
    <row r="222" spans="1:9" s="21" customFormat="1" ht="73.900000000000006" hidden="1" customHeight="1">
      <c r="A222" s="469" t="s">
        <v>51</v>
      </c>
      <c r="B222" s="76" t="s">
        <v>82</v>
      </c>
      <c r="C222" s="76" t="s">
        <v>44</v>
      </c>
      <c r="D222" s="522" t="s">
        <v>270</v>
      </c>
      <c r="E222" s="521" t="s">
        <v>538</v>
      </c>
      <c r="F222" s="76" t="s">
        <v>46</v>
      </c>
      <c r="G222" s="615"/>
      <c r="H222" s="615">
        <v>0</v>
      </c>
      <c r="I222" s="615">
        <v>0</v>
      </c>
    </row>
    <row r="223" spans="1:9" s="21" customFormat="1" ht="61.15" hidden="1" customHeight="1">
      <c r="A223" s="465" t="s">
        <v>398</v>
      </c>
      <c r="B223" s="76" t="s">
        <v>82</v>
      </c>
      <c r="C223" s="94" t="s">
        <v>44</v>
      </c>
      <c r="D223" s="522" t="s">
        <v>270</v>
      </c>
      <c r="E223" s="521" t="s">
        <v>387</v>
      </c>
      <c r="F223" s="114"/>
      <c r="G223" s="308">
        <f>G224</f>
        <v>0</v>
      </c>
      <c r="H223" s="308">
        <f>H224</f>
        <v>0</v>
      </c>
      <c r="I223" s="308">
        <f>I224</f>
        <v>0</v>
      </c>
    </row>
    <row r="224" spans="1:9" s="21" customFormat="1" ht="77.45" hidden="1" customHeight="1">
      <c r="A224" s="469" t="s">
        <v>51</v>
      </c>
      <c r="B224" s="76" t="s">
        <v>82</v>
      </c>
      <c r="C224" s="76" t="s">
        <v>44</v>
      </c>
      <c r="D224" s="522" t="s">
        <v>270</v>
      </c>
      <c r="E224" s="521" t="s">
        <v>387</v>
      </c>
      <c r="F224" s="76" t="s">
        <v>46</v>
      </c>
      <c r="G224" s="615"/>
      <c r="H224" s="615"/>
      <c r="I224" s="615"/>
    </row>
    <row r="225" spans="1:37" s="21" customFormat="1" ht="51" hidden="1" customHeight="1">
      <c r="A225" s="471" t="s">
        <v>97</v>
      </c>
      <c r="B225" s="76" t="s">
        <v>82</v>
      </c>
      <c r="C225" s="76" t="s">
        <v>44</v>
      </c>
      <c r="D225" s="522" t="s">
        <v>270</v>
      </c>
      <c r="E225" s="521" t="s">
        <v>271</v>
      </c>
      <c r="F225" s="76"/>
      <c r="G225" s="406">
        <f>G226+G227</f>
        <v>0</v>
      </c>
      <c r="H225" s="406">
        <f>H226+H227</f>
        <v>0</v>
      </c>
      <c r="I225" s="406">
        <f>I226+I227</f>
        <v>0</v>
      </c>
    </row>
    <row r="226" spans="1:37" s="21" customFormat="1" ht="40.9" hidden="1" customHeight="1">
      <c r="A226" s="273" t="s">
        <v>212</v>
      </c>
      <c r="B226" s="76" t="s">
        <v>82</v>
      </c>
      <c r="C226" s="94" t="s">
        <v>44</v>
      </c>
      <c r="D226" s="272" t="s">
        <v>270</v>
      </c>
      <c r="E226" s="177" t="s">
        <v>271</v>
      </c>
      <c r="F226" s="76" t="s">
        <v>53</v>
      </c>
      <c r="G226" s="480"/>
      <c r="H226" s="480"/>
      <c r="I226" s="480"/>
    </row>
    <row r="227" spans="1:37" s="21" customFormat="1" ht="22.15" hidden="1" customHeight="1">
      <c r="A227" s="97" t="s">
        <v>54</v>
      </c>
      <c r="B227" s="76" t="s">
        <v>82</v>
      </c>
      <c r="C227" s="94" t="s">
        <v>44</v>
      </c>
      <c r="D227" s="272" t="s">
        <v>270</v>
      </c>
      <c r="E227" s="177" t="s">
        <v>271</v>
      </c>
      <c r="F227" s="76" t="s">
        <v>55</v>
      </c>
      <c r="G227" s="615"/>
      <c r="H227" s="615"/>
      <c r="I227" s="615"/>
    </row>
    <row r="228" spans="1:37" s="21" customFormat="1" ht="1.9" hidden="1" customHeight="1">
      <c r="A228" s="232" t="s">
        <v>196</v>
      </c>
      <c r="B228" s="226" t="s">
        <v>82</v>
      </c>
      <c r="C228" s="253" t="s">
        <v>44</v>
      </c>
      <c r="D228" s="266" t="s">
        <v>153</v>
      </c>
      <c r="E228" s="267" t="s">
        <v>195</v>
      </c>
      <c r="F228" s="226"/>
      <c r="G228" s="631">
        <f>G229</f>
        <v>0</v>
      </c>
      <c r="H228" s="631">
        <f>H229</f>
        <v>0</v>
      </c>
      <c r="I228" s="631">
        <f>I229</f>
        <v>0</v>
      </c>
    </row>
    <row r="229" spans="1:37" s="21" customFormat="1" ht="15.6" hidden="1" customHeight="1">
      <c r="A229" s="645" t="s">
        <v>52</v>
      </c>
      <c r="B229" s="226" t="s">
        <v>82</v>
      </c>
      <c r="C229" s="253" t="s">
        <v>44</v>
      </c>
      <c r="D229" s="266" t="s">
        <v>153</v>
      </c>
      <c r="E229" s="267" t="s">
        <v>195</v>
      </c>
      <c r="F229" s="226" t="s">
        <v>53</v>
      </c>
      <c r="G229" s="631"/>
      <c r="H229" s="631"/>
      <c r="I229" s="631"/>
    </row>
    <row r="230" spans="1:37" s="21" customFormat="1" ht="15.6" hidden="1" customHeight="1">
      <c r="A230" s="233" t="s">
        <v>198</v>
      </c>
      <c r="B230" s="226" t="s">
        <v>82</v>
      </c>
      <c r="C230" s="253" t="s">
        <v>44</v>
      </c>
      <c r="D230" s="266" t="s">
        <v>153</v>
      </c>
      <c r="E230" s="267" t="s">
        <v>197</v>
      </c>
      <c r="F230" s="226"/>
      <c r="G230" s="631">
        <f>G231</f>
        <v>0</v>
      </c>
      <c r="H230" s="631">
        <f>H231</f>
        <v>0</v>
      </c>
      <c r="I230" s="631">
        <f>I231</f>
        <v>0</v>
      </c>
    </row>
    <row r="231" spans="1:37" s="21" customFormat="1" ht="15.6" hidden="1" customHeight="1">
      <c r="A231" s="220" t="s">
        <v>51</v>
      </c>
      <c r="B231" s="226" t="s">
        <v>82</v>
      </c>
      <c r="C231" s="253" t="s">
        <v>44</v>
      </c>
      <c r="D231" s="266" t="s">
        <v>153</v>
      </c>
      <c r="E231" s="267" t="s">
        <v>197</v>
      </c>
      <c r="F231" s="226" t="s">
        <v>46</v>
      </c>
      <c r="G231" s="631"/>
      <c r="H231" s="631"/>
      <c r="I231" s="631"/>
    </row>
    <row r="232" spans="1:37" s="29" customFormat="1" ht="15.6" hidden="1" customHeight="1">
      <c r="A232" s="93" t="s">
        <v>360</v>
      </c>
      <c r="B232" s="76" t="s">
        <v>82</v>
      </c>
      <c r="C232" s="94" t="s">
        <v>44</v>
      </c>
      <c r="D232" s="91" t="s">
        <v>273</v>
      </c>
      <c r="E232" s="2" t="s">
        <v>207</v>
      </c>
      <c r="F232" s="89"/>
      <c r="G232" s="312">
        <f>G235</f>
        <v>0</v>
      </c>
      <c r="H232" s="312">
        <f>H235</f>
        <v>0</v>
      </c>
      <c r="I232" s="312">
        <f>I235</f>
        <v>0</v>
      </c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</row>
    <row r="233" spans="1:37" s="29" customFormat="1" ht="15.6" hidden="1" customHeight="1">
      <c r="A233" s="233" t="s">
        <v>186</v>
      </c>
      <c r="B233" s="226" t="s">
        <v>82</v>
      </c>
      <c r="C233" s="253" t="s">
        <v>44</v>
      </c>
      <c r="D233" s="779" t="s">
        <v>188</v>
      </c>
      <c r="E233" s="780"/>
      <c r="F233" s="222"/>
      <c r="G233" s="659">
        <f>G234</f>
        <v>0</v>
      </c>
      <c r="H233" s="659">
        <f>H234</f>
        <v>0</v>
      </c>
      <c r="I233" s="659">
        <f>I234</f>
        <v>0</v>
      </c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</row>
    <row r="234" spans="1:37" s="29" customFormat="1" ht="15.6" hidden="1" customHeight="1">
      <c r="A234" s="220" t="s">
        <v>51</v>
      </c>
      <c r="B234" s="226" t="s">
        <v>82</v>
      </c>
      <c r="C234" s="226" t="s">
        <v>44</v>
      </c>
      <c r="D234" s="781" t="s">
        <v>187</v>
      </c>
      <c r="E234" s="782"/>
      <c r="F234" s="226" t="s">
        <v>46</v>
      </c>
      <c r="G234" s="631"/>
      <c r="H234" s="631"/>
      <c r="I234" s="631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</row>
    <row r="235" spans="1:37" s="29" customFormat="1" ht="15.6" hidden="1" customHeight="1">
      <c r="A235" s="285" t="s">
        <v>361</v>
      </c>
      <c r="B235" s="226" t="s">
        <v>82</v>
      </c>
      <c r="C235" s="253" t="s">
        <v>44</v>
      </c>
      <c r="D235" s="274" t="s">
        <v>274</v>
      </c>
      <c r="E235" s="278" t="s">
        <v>207</v>
      </c>
      <c r="F235" s="226"/>
      <c r="G235" s="631">
        <f>G236+G240</f>
        <v>0</v>
      </c>
      <c r="H235" s="631">
        <f>H236+H240</f>
        <v>0</v>
      </c>
      <c r="I235" s="631">
        <f>I236+I240</f>
        <v>0</v>
      </c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</row>
    <row r="236" spans="1:37" s="29" customFormat="1" ht="15.6" hidden="1" customHeight="1">
      <c r="A236" s="232" t="s">
        <v>97</v>
      </c>
      <c r="B236" s="226" t="s">
        <v>82</v>
      </c>
      <c r="C236" s="253" t="s">
        <v>44</v>
      </c>
      <c r="D236" s="783" t="s">
        <v>370</v>
      </c>
      <c r="E236" s="784"/>
      <c r="F236" s="226"/>
      <c r="G236" s="631">
        <f>G237+G238+G239</f>
        <v>0</v>
      </c>
      <c r="H236" s="631">
        <f>H237+H238+H239</f>
        <v>0</v>
      </c>
      <c r="I236" s="631">
        <f>I237+I238+I239</f>
        <v>0</v>
      </c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</row>
    <row r="237" spans="1:37" s="29" customFormat="1" ht="15.6" hidden="1" customHeight="1">
      <c r="A237" s="93" t="s">
        <v>51</v>
      </c>
      <c r="B237" s="76" t="s">
        <v>82</v>
      </c>
      <c r="C237" s="94" t="s">
        <v>44</v>
      </c>
      <c r="D237" s="785" t="s">
        <v>369</v>
      </c>
      <c r="E237" s="786"/>
      <c r="F237" s="89" t="s">
        <v>46</v>
      </c>
      <c r="G237" s="312"/>
      <c r="H237" s="312"/>
      <c r="I237" s="312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</row>
    <row r="238" spans="1:37" s="29" customFormat="1" ht="15.6" hidden="1" customHeight="1">
      <c r="A238" s="149" t="s">
        <v>52</v>
      </c>
      <c r="B238" s="76" t="s">
        <v>82</v>
      </c>
      <c r="C238" s="94" t="s">
        <v>44</v>
      </c>
      <c r="D238" s="785" t="s">
        <v>370</v>
      </c>
      <c r="E238" s="786"/>
      <c r="F238" s="89" t="s">
        <v>53</v>
      </c>
      <c r="G238" s="312"/>
      <c r="H238" s="312"/>
      <c r="I238" s="312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</row>
    <row r="239" spans="1:37" s="29" customFormat="1" ht="15.6" hidden="1" customHeight="1">
      <c r="A239" s="613" t="s">
        <v>54</v>
      </c>
      <c r="B239" s="76" t="s">
        <v>82</v>
      </c>
      <c r="C239" s="76" t="s">
        <v>44</v>
      </c>
      <c r="D239" s="789" t="s">
        <v>275</v>
      </c>
      <c r="E239" s="790"/>
      <c r="F239" s="76" t="s">
        <v>55</v>
      </c>
      <c r="G239" s="328"/>
      <c r="H239" s="328"/>
      <c r="I239" s="3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</row>
    <row r="240" spans="1:37" s="29" customFormat="1" ht="15.6" hidden="1" customHeight="1">
      <c r="A240" s="334" t="s">
        <v>277</v>
      </c>
      <c r="B240" s="76" t="s">
        <v>82</v>
      </c>
      <c r="C240" s="76" t="s">
        <v>44</v>
      </c>
      <c r="D240" s="789" t="s">
        <v>276</v>
      </c>
      <c r="E240" s="790"/>
      <c r="F240" s="76"/>
      <c r="G240" s="328">
        <f>G241+G242+G243</f>
        <v>0</v>
      </c>
      <c r="H240" s="328">
        <f>H241+H242+H243</f>
        <v>0</v>
      </c>
      <c r="I240" s="328">
        <f>I241+I242+I243</f>
        <v>0</v>
      </c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</row>
    <row r="241" spans="1:37" s="29" customFormat="1" ht="15.6" hidden="1" customHeight="1">
      <c r="A241" s="93" t="s">
        <v>51</v>
      </c>
      <c r="B241" s="76" t="s">
        <v>82</v>
      </c>
      <c r="C241" s="76" t="s">
        <v>44</v>
      </c>
      <c r="D241" s="789" t="s">
        <v>276</v>
      </c>
      <c r="E241" s="790"/>
      <c r="F241" s="76" t="s">
        <v>46</v>
      </c>
      <c r="G241" s="328"/>
      <c r="H241" s="328"/>
      <c r="I241" s="3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</row>
    <row r="242" spans="1:37" s="29" customFormat="1" ht="15.6" hidden="1" customHeight="1">
      <c r="A242" s="613" t="s">
        <v>52</v>
      </c>
      <c r="B242" s="76" t="s">
        <v>82</v>
      </c>
      <c r="C242" s="76" t="s">
        <v>44</v>
      </c>
      <c r="D242" s="789" t="s">
        <v>276</v>
      </c>
      <c r="E242" s="790"/>
      <c r="F242" s="76" t="s">
        <v>53</v>
      </c>
      <c r="G242" s="328"/>
      <c r="H242" s="328"/>
      <c r="I242" s="3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</row>
    <row r="243" spans="1:37" s="29" customFormat="1" ht="15.6" hidden="1" customHeight="1">
      <c r="A243" s="97" t="s">
        <v>54</v>
      </c>
      <c r="B243" s="76" t="s">
        <v>82</v>
      </c>
      <c r="C243" s="76" t="s">
        <v>44</v>
      </c>
      <c r="D243" s="789" t="s">
        <v>276</v>
      </c>
      <c r="E243" s="790"/>
      <c r="F243" s="76" t="s">
        <v>55</v>
      </c>
      <c r="G243" s="328"/>
      <c r="H243" s="328"/>
      <c r="I243" s="3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</row>
    <row r="244" spans="1:37" s="21" customFormat="1" ht="30" customHeight="1">
      <c r="A244" s="81" t="s">
        <v>84</v>
      </c>
      <c r="B244" s="178">
        <v>10</v>
      </c>
      <c r="C244" s="178"/>
      <c r="D244" s="120"/>
      <c r="E244" s="15"/>
      <c r="F244" s="77"/>
      <c r="G244" s="308">
        <f t="shared" ref="G244:I248" si="29">G245</f>
        <v>160000</v>
      </c>
      <c r="H244" s="308">
        <f t="shared" si="29"/>
        <v>10000</v>
      </c>
      <c r="I244" s="308">
        <f t="shared" si="29"/>
        <v>10000</v>
      </c>
    </row>
    <row r="245" spans="1:37" s="21" customFormat="1" ht="21" customHeight="1">
      <c r="A245" s="81" t="s">
        <v>85</v>
      </c>
      <c r="B245" s="179">
        <v>10</v>
      </c>
      <c r="C245" s="152" t="s">
        <v>44</v>
      </c>
      <c r="D245" s="165"/>
      <c r="E245" s="166"/>
      <c r="F245" s="152"/>
      <c r="G245" s="308">
        <f t="shared" si="29"/>
        <v>160000</v>
      </c>
      <c r="H245" s="308">
        <f t="shared" si="29"/>
        <v>10000</v>
      </c>
      <c r="I245" s="308">
        <f t="shared" si="29"/>
        <v>10000</v>
      </c>
      <c r="J245" s="308">
        <f>J246</f>
        <v>0</v>
      </c>
    </row>
    <row r="246" spans="1:37" s="21" customFormat="1" ht="86.45" customHeight="1">
      <c r="A246" s="718" t="s">
        <v>408</v>
      </c>
      <c r="B246" s="180">
        <v>10</v>
      </c>
      <c r="C246" s="181" t="s">
        <v>44</v>
      </c>
      <c r="D246" s="145" t="s">
        <v>279</v>
      </c>
      <c r="E246" s="122" t="s">
        <v>207</v>
      </c>
      <c r="F246" s="107"/>
      <c r="G246" s="308">
        <f t="shared" si="29"/>
        <v>160000</v>
      </c>
      <c r="H246" s="308">
        <f t="shared" si="29"/>
        <v>10000</v>
      </c>
      <c r="I246" s="308">
        <f t="shared" si="29"/>
        <v>10000</v>
      </c>
      <c r="J246" s="308">
        <f>J247</f>
        <v>0</v>
      </c>
    </row>
    <row r="247" spans="1:37" s="21" customFormat="1" ht="115.15" customHeight="1">
      <c r="A247" s="719" t="s">
        <v>409</v>
      </c>
      <c r="B247" s="137">
        <v>10</v>
      </c>
      <c r="C247" s="141" t="s">
        <v>44</v>
      </c>
      <c r="D247" s="164" t="s">
        <v>280</v>
      </c>
      <c r="E247" s="113" t="s">
        <v>207</v>
      </c>
      <c r="F247" s="182"/>
      <c r="G247" s="328">
        <f t="shared" si="29"/>
        <v>160000</v>
      </c>
      <c r="H247" s="328">
        <f t="shared" si="29"/>
        <v>10000</v>
      </c>
      <c r="I247" s="328">
        <f t="shared" si="29"/>
        <v>10000</v>
      </c>
    </row>
    <row r="248" spans="1:37" s="21" customFormat="1" ht="58.15" customHeight="1">
      <c r="A248" s="305" t="s">
        <v>282</v>
      </c>
      <c r="B248" s="183">
        <v>10</v>
      </c>
      <c r="C248" s="141" t="s">
        <v>44</v>
      </c>
      <c r="D248" s="164" t="s">
        <v>281</v>
      </c>
      <c r="E248" s="113" t="s">
        <v>207</v>
      </c>
      <c r="F248" s="182"/>
      <c r="G248" s="328">
        <f t="shared" si="29"/>
        <v>160000</v>
      </c>
      <c r="H248" s="328">
        <f t="shared" si="29"/>
        <v>10000</v>
      </c>
      <c r="I248" s="328">
        <f t="shared" si="29"/>
        <v>10000</v>
      </c>
    </row>
    <row r="249" spans="1:37" s="21" customFormat="1" ht="43.15" customHeight="1">
      <c r="A249" s="147" t="s">
        <v>86</v>
      </c>
      <c r="B249" s="183">
        <v>10</v>
      </c>
      <c r="C249" s="141" t="s">
        <v>44</v>
      </c>
      <c r="D249" s="164" t="s">
        <v>281</v>
      </c>
      <c r="E249" s="113" t="s">
        <v>283</v>
      </c>
      <c r="F249" s="140"/>
      <c r="G249" s="328">
        <f>G251</f>
        <v>160000</v>
      </c>
      <c r="H249" s="328">
        <f>H251</f>
        <v>10000</v>
      </c>
      <c r="I249" s="328">
        <f>I251</f>
        <v>10000</v>
      </c>
    </row>
    <row r="250" spans="1:37" s="21" customFormat="1" ht="26.25" hidden="1" customHeight="1">
      <c r="A250" s="147" t="s">
        <v>52</v>
      </c>
      <c r="B250" s="661">
        <v>10</v>
      </c>
      <c r="C250" s="141" t="s">
        <v>152</v>
      </c>
      <c r="D250" s="164" t="s">
        <v>284</v>
      </c>
      <c r="E250" s="113" t="s">
        <v>283</v>
      </c>
      <c r="F250" s="254" t="s">
        <v>53</v>
      </c>
      <c r="G250" s="329"/>
      <c r="H250" s="329"/>
      <c r="I250" s="329"/>
    </row>
    <row r="251" spans="1:37" s="21" customFormat="1" ht="24.6" customHeight="1">
      <c r="A251" s="97" t="s">
        <v>87</v>
      </c>
      <c r="B251" s="118">
        <v>10</v>
      </c>
      <c r="C251" s="94" t="s">
        <v>44</v>
      </c>
      <c r="D251" s="272" t="s">
        <v>281</v>
      </c>
      <c r="E251" s="139" t="s">
        <v>283</v>
      </c>
      <c r="F251" s="114" t="s">
        <v>88</v>
      </c>
      <c r="G251" s="615">
        <v>160000</v>
      </c>
      <c r="H251" s="615">
        <v>10000</v>
      </c>
      <c r="I251" s="615">
        <v>10000</v>
      </c>
    </row>
    <row r="252" spans="1:37" s="21" customFormat="1" ht="64.900000000000006" hidden="1" customHeight="1">
      <c r="A252" s="273" t="s">
        <v>201</v>
      </c>
      <c r="B252" s="255">
        <v>10</v>
      </c>
      <c r="C252" s="226" t="s">
        <v>69</v>
      </c>
      <c r="D252" s="262" t="s">
        <v>199</v>
      </c>
      <c r="E252" s="263" t="s">
        <v>200</v>
      </c>
      <c r="F252" s="226"/>
      <c r="G252" s="231">
        <f>G253</f>
        <v>0</v>
      </c>
      <c r="H252" s="231">
        <f>H253</f>
        <v>0</v>
      </c>
      <c r="I252" s="231">
        <f>I253</f>
        <v>0</v>
      </c>
    </row>
    <row r="253" spans="1:37" s="21" customFormat="1" ht="64.900000000000006" hidden="1" customHeight="1">
      <c r="A253" s="225" t="s">
        <v>87</v>
      </c>
      <c r="B253" s="255">
        <v>10</v>
      </c>
      <c r="C253" s="241" t="s">
        <v>69</v>
      </c>
      <c r="D253" s="262" t="s">
        <v>202</v>
      </c>
      <c r="E253" s="263" t="s">
        <v>200</v>
      </c>
      <c r="F253" s="241" t="s">
        <v>88</v>
      </c>
      <c r="G253" s="231"/>
      <c r="H253" s="231"/>
      <c r="I253" s="231"/>
    </row>
    <row r="254" spans="1:37" s="21" customFormat="1" ht="64.900000000000006" hidden="1" customHeight="1">
      <c r="A254" s="225" t="s">
        <v>205</v>
      </c>
      <c r="B254" s="255">
        <v>10</v>
      </c>
      <c r="C254" s="226" t="s">
        <v>69</v>
      </c>
      <c r="D254" s="262" t="s">
        <v>203</v>
      </c>
      <c r="E254" s="263" t="s">
        <v>204</v>
      </c>
      <c r="F254" s="226"/>
      <c r="G254" s="231">
        <f>G255</f>
        <v>0</v>
      </c>
      <c r="H254" s="231">
        <f>H255</f>
        <v>0</v>
      </c>
      <c r="I254" s="231">
        <f>I255</f>
        <v>0</v>
      </c>
    </row>
    <row r="255" spans="1:37" s="21" customFormat="1" ht="64.900000000000006" hidden="1" customHeight="1">
      <c r="A255" s="225" t="s">
        <v>87</v>
      </c>
      <c r="B255" s="255">
        <v>10</v>
      </c>
      <c r="C255" s="241" t="s">
        <v>69</v>
      </c>
      <c r="D255" s="262" t="s">
        <v>203</v>
      </c>
      <c r="E255" s="263" t="s">
        <v>204</v>
      </c>
      <c r="F255" s="241" t="s">
        <v>88</v>
      </c>
      <c r="G255" s="231"/>
      <c r="H255" s="231"/>
      <c r="I255" s="231"/>
    </row>
    <row r="256" spans="1:37" s="25" customFormat="1" ht="64.900000000000006" hidden="1" customHeight="1">
      <c r="A256" s="98" t="s">
        <v>92</v>
      </c>
      <c r="B256" s="110">
        <v>11</v>
      </c>
      <c r="C256" s="99"/>
      <c r="D256" s="108"/>
      <c r="E256" s="109"/>
      <c r="F256" s="114"/>
      <c r="G256" s="101">
        <v>200</v>
      </c>
      <c r="H256" s="101">
        <v>100</v>
      </c>
      <c r="I256" s="101">
        <v>100</v>
      </c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</row>
    <row r="257" spans="1:37" s="25" customFormat="1" ht="64.900000000000006" hidden="1" customHeight="1">
      <c r="A257" s="258" t="s">
        <v>190</v>
      </c>
      <c r="B257" s="110">
        <v>11</v>
      </c>
      <c r="C257" s="99" t="s">
        <v>44</v>
      </c>
      <c r="D257" s="184"/>
      <c r="E257" s="96"/>
      <c r="F257" s="114"/>
      <c r="G257" s="101">
        <v>200</v>
      </c>
      <c r="H257" s="101">
        <v>100</v>
      </c>
      <c r="I257" s="101">
        <v>100</v>
      </c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</row>
    <row r="258" spans="1:37" s="43" customFormat="1" ht="64.900000000000006" hidden="1" customHeight="1">
      <c r="A258" s="174" t="s">
        <v>378</v>
      </c>
      <c r="B258" s="80" t="s">
        <v>93</v>
      </c>
      <c r="C258" s="99" t="s">
        <v>44</v>
      </c>
      <c r="D258" s="184" t="s">
        <v>315</v>
      </c>
      <c r="E258" s="96" t="s">
        <v>207</v>
      </c>
      <c r="F258" s="100"/>
      <c r="G258" s="101">
        <v>200</v>
      </c>
      <c r="H258" s="101">
        <v>100</v>
      </c>
      <c r="I258" s="101">
        <v>100</v>
      </c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</row>
    <row r="259" spans="1:37" s="25" customFormat="1" ht="64.900000000000006" hidden="1" customHeight="1">
      <c r="A259" s="93" t="s">
        <v>379</v>
      </c>
      <c r="B259" s="76" t="s">
        <v>93</v>
      </c>
      <c r="C259" s="94" t="s">
        <v>44</v>
      </c>
      <c r="D259" s="22" t="s">
        <v>316</v>
      </c>
      <c r="E259" s="2" t="s">
        <v>207</v>
      </c>
      <c r="F259" s="114"/>
      <c r="G259" s="35">
        <v>200</v>
      </c>
      <c r="H259" s="35">
        <v>100</v>
      </c>
      <c r="I259" s="35">
        <v>100</v>
      </c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</row>
    <row r="260" spans="1:37" s="25" customFormat="1" ht="64.900000000000006" hidden="1" customHeight="1">
      <c r="A260" s="93" t="s">
        <v>338</v>
      </c>
      <c r="B260" s="76" t="s">
        <v>93</v>
      </c>
      <c r="C260" s="94" t="s">
        <v>44</v>
      </c>
      <c r="D260" s="22" t="s">
        <v>317</v>
      </c>
      <c r="E260" s="2" t="s">
        <v>207</v>
      </c>
      <c r="F260" s="114"/>
      <c r="G260" s="35">
        <v>200</v>
      </c>
      <c r="H260" s="35">
        <v>100</v>
      </c>
      <c r="I260" s="35">
        <v>100</v>
      </c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</row>
    <row r="261" spans="1:37" s="25" customFormat="1" ht="64.900000000000006" hidden="1" customHeight="1">
      <c r="A261" s="477" t="s">
        <v>318</v>
      </c>
      <c r="B261" s="76" t="s">
        <v>93</v>
      </c>
      <c r="C261" s="94" t="s">
        <v>44</v>
      </c>
      <c r="D261" s="22" t="s">
        <v>317</v>
      </c>
      <c r="E261" s="2" t="s">
        <v>319</v>
      </c>
      <c r="F261" s="114"/>
      <c r="G261" s="35">
        <v>200</v>
      </c>
      <c r="H261" s="35">
        <v>100</v>
      </c>
      <c r="I261" s="35">
        <v>100</v>
      </c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</row>
    <row r="262" spans="1:37" s="25" customFormat="1" ht="64.900000000000006" hidden="1" customHeight="1">
      <c r="A262" s="149" t="s">
        <v>52</v>
      </c>
      <c r="B262" s="76" t="s">
        <v>93</v>
      </c>
      <c r="C262" s="94" t="s">
        <v>44</v>
      </c>
      <c r="D262" s="22" t="s">
        <v>317</v>
      </c>
      <c r="E262" s="2" t="s">
        <v>319</v>
      </c>
      <c r="F262" s="114" t="s">
        <v>53</v>
      </c>
      <c r="G262" s="35">
        <v>200</v>
      </c>
      <c r="H262" s="35">
        <v>100</v>
      </c>
      <c r="I262" s="35">
        <v>100</v>
      </c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</row>
    <row r="263" spans="1:37" s="25" customFormat="1" ht="64.900000000000006" hidden="1" customHeight="1">
      <c r="A263" s="97" t="s">
        <v>146</v>
      </c>
      <c r="B263" s="76" t="s">
        <v>93</v>
      </c>
      <c r="C263" s="94" t="s">
        <v>44</v>
      </c>
      <c r="D263" s="186" t="s">
        <v>154</v>
      </c>
      <c r="E263" s="2" t="s">
        <v>102</v>
      </c>
      <c r="F263" s="114"/>
      <c r="G263" s="35">
        <f>+G264</f>
        <v>0</v>
      </c>
      <c r="H263" s="23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</row>
    <row r="264" spans="1:37" s="25" customFormat="1" ht="64.900000000000006" hidden="1" customHeight="1">
      <c r="A264" s="32" t="s">
        <v>52</v>
      </c>
      <c r="B264" s="20" t="s">
        <v>93</v>
      </c>
      <c r="C264" s="20" t="s">
        <v>44</v>
      </c>
      <c r="D264" s="22" t="s">
        <v>155</v>
      </c>
      <c r="E264" s="2" t="s">
        <v>102</v>
      </c>
      <c r="F264" s="44" t="s">
        <v>53</v>
      </c>
      <c r="G264" s="35"/>
      <c r="H264" s="23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</row>
    <row r="265" spans="1:37" s="25" customFormat="1" ht="64.900000000000006" hidden="1" customHeight="1">
      <c r="A265" s="215" t="s">
        <v>169</v>
      </c>
      <c r="B265" s="193" t="s">
        <v>66</v>
      </c>
      <c r="C265" s="216"/>
      <c r="D265" s="797"/>
      <c r="E265" s="798"/>
      <c r="F265" s="193"/>
      <c r="G265" s="217">
        <f>G266</f>
        <v>0</v>
      </c>
      <c r="H265" s="23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</row>
    <row r="266" spans="1:37" s="25" customFormat="1" ht="64.900000000000006" hidden="1" customHeight="1">
      <c r="A266" s="74" t="s">
        <v>170</v>
      </c>
      <c r="B266" s="7" t="s">
        <v>66</v>
      </c>
      <c r="C266" s="20" t="s">
        <v>44</v>
      </c>
      <c r="D266" s="793"/>
      <c r="E266" s="794"/>
      <c r="F266" s="7"/>
      <c r="G266" s="30">
        <f>G267</f>
        <v>0</v>
      </c>
      <c r="H266" s="23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</row>
    <row r="267" spans="1:37" s="25" customFormat="1" ht="64.900000000000006" hidden="1" customHeight="1">
      <c r="A267" s="174" t="s">
        <v>148</v>
      </c>
      <c r="B267" s="7" t="s">
        <v>66</v>
      </c>
      <c r="C267" s="20" t="s">
        <v>44</v>
      </c>
      <c r="D267" s="793" t="s">
        <v>321</v>
      </c>
      <c r="E267" s="794"/>
      <c r="F267" s="7"/>
      <c r="G267" s="30">
        <f>G268</f>
        <v>0</v>
      </c>
      <c r="H267" s="23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</row>
    <row r="268" spans="1:37" s="25" customFormat="1" ht="64.900000000000006" hidden="1" customHeight="1">
      <c r="A268" s="93" t="s">
        <v>149</v>
      </c>
      <c r="B268" s="7" t="s">
        <v>66</v>
      </c>
      <c r="C268" s="20" t="s">
        <v>44</v>
      </c>
      <c r="D268" s="793" t="s">
        <v>322</v>
      </c>
      <c r="E268" s="794"/>
      <c r="F268" s="7"/>
      <c r="G268" s="30">
        <f>G270</f>
        <v>0</v>
      </c>
      <c r="H268" s="23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</row>
    <row r="269" spans="1:37" s="25" customFormat="1" ht="64.900000000000006" hidden="1" customHeight="1">
      <c r="A269" s="275" t="s">
        <v>337</v>
      </c>
      <c r="B269" s="7" t="s">
        <v>66</v>
      </c>
      <c r="C269" s="20" t="s">
        <v>44</v>
      </c>
      <c r="D269" s="276" t="s">
        <v>320</v>
      </c>
      <c r="E269" s="44" t="s">
        <v>207</v>
      </c>
      <c r="F269" s="7"/>
      <c r="G269" s="30"/>
      <c r="H269" s="23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</row>
    <row r="270" spans="1:37" s="25" customFormat="1" ht="64.900000000000006" hidden="1" customHeight="1">
      <c r="A270" s="74" t="s">
        <v>147</v>
      </c>
      <c r="B270" s="7" t="s">
        <v>66</v>
      </c>
      <c r="C270" s="20" t="s">
        <v>44</v>
      </c>
      <c r="D270" s="793" t="s">
        <v>323</v>
      </c>
      <c r="E270" s="794"/>
      <c r="F270" s="7"/>
      <c r="G270" s="30">
        <f>G271</f>
        <v>0</v>
      </c>
      <c r="H270" s="23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</row>
    <row r="271" spans="1:37" s="25" customFormat="1" ht="64.900000000000006" hidden="1" customHeight="1">
      <c r="A271" s="294" t="s">
        <v>151</v>
      </c>
      <c r="B271" s="295" t="s">
        <v>66</v>
      </c>
      <c r="C271" s="296" t="s">
        <v>44</v>
      </c>
      <c r="D271" s="787" t="s">
        <v>323</v>
      </c>
      <c r="E271" s="788"/>
      <c r="F271" s="295" t="s">
        <v>150</v>
      </c>
      <c r="G271" s="297"/>
      <c r="H271" s="23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</row>
    <row r="272" spans="1:37" s="25" customFormat="1" ht="24" hidden="1" customHeight="1">
      <c r="A272" s="215" t="s">
        <v>380</v>
      </c>
      <c r="B272" s="193" t="s">
        <v>66</v>
      </c>
      <c r="C272" s="20"/>
      <c r="D272" s="299"/>
      <c r="E272" s="300"/>
      <c r="F272" s="7"/>
      <c r="G272" s="217">
        <v>500</v>
      </c>
      <c r="H272" s="304">
        <v>0</v>
      </c>
      <c r="I272" s="303">
        <v>0</v>
      </c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</row>
    <row r="273" spans="1:37" s="25" customFormat="1" ht="64.900000000000006" hidden="1" customHeight="1">
      <c r="A273" s="74" t="s">
        <v>170</v>
      </c>
      <c r="B273" s="7" t="s">
        <v>66</v>
      </c>
      <c r="C273" s="20" t="s">
        <v>44</v>
      </c>
      <c r="D273" s="791"/>
      <c r="E273" s="792"/>
      <c r="F273" s="298"/>
      <c r="G273" s="30">
        <v>500</v>
      </c>
      <c r="H273" s="301">
        <v>0</v>
      </c>
      <c r="I273" s="302">
        <v>0</v>
      </c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</row>
    <row r="274" spans="1:37" s="25" customFormat="1" ht="64.900000000000006" hidden="1" customHeight="1">
      <c r="A274" s="215" t="s">
        <v>381</v>
      </c>
      <c r="B274" s="7" t="s">
        <v>66</v>
      </c>
      <c r="C274" s="20" t="s">
        <v>44</v>
      </c>
      <c r="D274" s="793" t="s">
        <v>383</v>
      </c>
      <c r="E274" s="794"/>
      <c r="F274" s="298"/>
      <c r="G274" s="30">
        <v>500</v>
      </c>
      <c r="H274" s="301">
        <v>0</v>
      </c>
      <c r="I274" s="302">
        <v>0</v>
      </c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</row>
    <row r="275" spans="1:37" s="25" customFormat="1" ht="64.900000000000006" hidden="1" customHeight="1">
      <c r="A275" s="74" t="s">
        <v>382</v>
      </c>
      <c r="B275" s="7" t="s">
        <v>66</v>
      </c>
      <c r="C275" s="20" t="s">
        <v>44</v>
      </c>
      <c r="D275" s="793" t="s">
        <v>384</v>
      </c>
      <c r="E275" s="794"/>
      <c r="F275" s="7"/>
      <c r="G275" s="30">
        <v>500</v>
      </c>
      <c r="H275" s="301">
        <v>0</v>
      </c>
      <c r="I275" s="302">
        <v>0</v>
      </c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</row>
    <row r="276" spans="1:37" s="25" customFormat="1" ht="64.900000000000006" hidden="1" customHeight="1">
      <c r="A276" s="74" t="s">
        <v>147</v>
      </c>
      <c r="B276" s="7" t="s">
        <v>66</v>
      </c>
      <c r="C276" s="20" t="s">
        <v>44</v>
      </c>
      <c r="D276" s="795" t="s">
        <v>385</v>
      </c>
      <c r="E276" s="796"/>
      <c r="F276" s="7"/>
      <c r="G276" s="30">
        <v>500</v>
      </c>
      <c r="H276" s="301">
        <v>0</v>
      </c>
      <c r="I276" s="302">
        <v>0</v>
      </c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</row>
    <row r="277" spans="1:37" s="25" customFormat="1" ht="64.900000000000006" customHeight="1">
      <c r="A277" s="74" t="s">
        <v>412</v>
      </c>
      <c r="B277" s="7"/>
      <c r="C277" s="20"/>
      <c r="D277" s="795"/>
      <c r="E277" s="796"/>
      <c r="F277" s="7"/>
      <c r="G277" s="30">
        <v>0</v>
      </c>
      <c r="H277" s="301">
        <v>25147</v>
      </c>
      <c r="I277" s="302">
        <v>49369</v>
      </c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</row>
    <row r="278" spans="1:37" s="25" customFormat="1" ht="64.900000000000006" customHeight="1">
      <c r="A278" s="6"/>
      <c r="B278" s="8"/>
      <c r="C278" s="45"/>
      <c r="D278" s="46"/>
      <c r="E278" s="47"/>
      <c r="F278" s="8"/>
      <c r="G278" s="48"/>
      <c r="H278" s="23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</row>
    <row r="279" spans="1:37" s="25" customFormat="1">
      <c r="A279" s="6"/>
      <c r="B279" s="8"/>
      <c r="C279" s="45"/>
      <c r="D279" s="46"/>
      <c r="E279" s="47"/>
      <c r="F279" s="8"/>
      <c r="G279" s="48"/>
      <c r="H279" s="23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</row>
    <row r="280" spans="1:37" s="25" customFormat="1">
      <c r="A280" s="6"/>
      <c r="B280" s="8"/>
      <c r="C280" s="45"/>
      <c r="D280" s="46"/>
      <c r="E280" s="47"/>
      <c r="F280" s="8"/>
      <c r="G280" s="48"/>
      <c r="H280" s="23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</row>
    <row r="281" spans="1:37" s="25" customFormat="1">
      <c r="A281" s="6"/>
      <c r="B281" s="8"/>
      <c r="C281" s="45"/>
      <c r="D281" s="46"/>
      <c r="E281" s="47"/>
      <c r="F281" s="8"/>
      <c r="G281" s="48"/>
      <c r="H281" s="23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</row>
    <row r="282" spans="1:37" s="25" customFormat="1">
      <c r="A282" s="6"/>
      <c r="B282" s="8"/>
      <c r="C282" s="45"/>
      <c r="D282" s="46"/>
      <c r="E282" s="47"/>
      <c r="F282" s="8"/>
      <c r="G282" s="48"/>
      <c r="H282" s="23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</row>
    <row r="283" spans="1:37" s="25" customFormat="1">
      <c r="A283" s="6"/>
      <c r="B283" s="8"/>
      <c r="C283" s="45"/>
      <c r="D283" s="46"/>
      <c r="E283" s="47"/>
      <c r="F283" s="8"/>
      <c r="G283" s="48"/>
      <c r="H283" s="23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</row>
    <row r="284" spans="1:37" s="25" customFormat="1">
      <c r="A284" s="6"/>
      <c r="B284" s="8"/>
      <c r="C284" s="45"/>
      <c r="D284" s="46"/>
      <c r="E284" s="47"/>
      <c r="F284" s="8"/>
      <c r="G284" s="48"/>
      <c r="H284" s="23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</row>
    <row r="285" spans="1:37" s="25" customFormat="1">
      <c r="A285" s="6"/>
      <c r="B285" s="8"/>
      <c r="C285" s="45"/>
      <c r="D285" s="46"/>
      <c r="E285" s="47"/>
      <c r="F285" s="8"/>
      <c r="G285" s="48"/>
      <c r="H285" s="23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</row>
    <row r="286" spans="1:37" s="25" customFormat="1">
      <c r="A286" s="6"/>
      <c r="B286" s="8"/>
      <c r="C286" s="45"/>
      <c r="D286" s="46"/>
      <c r="E286" s="47"/>
      <c r="F286" s="8"/>
      <c r="G286" s="48"/>
      <c r="H286" s="23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</row>
    <row r="287" spans="1:37" s="25" customFormat="1">
      <c r="A287" s="6"/>
      <c r="B287" s="8"/>
      <c r="C287" s="45"/>
      <c r="D287" s="46"/>
      <c r="E287" s="47"/>
      <c r="F287" s="8"/>
      <c r="G287" s="48"/>
      <c r="H287" s="23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</row>
    <row r="288" spans="1:37" s="25" customFormat="1">
      <c r="A288" s="6"/>
      <c r="B288" s="8"/>
      <c r="C288" s="45"/>
      <c r="D288" s="46"/>
      <c r="E288" s="47"/>
      <c r="F288" s="8"/>
      <c r="G288" s="48"/>
      <c r="H288" s="23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</row>
    <row r="289" spans="1:37" s="25" customFormat="1">
      <c r="A289" s="6"/>
      <c r="B289" s="8"/>
      <c r="C289" s="45"/>
      <c r="D289" s="46"/>
      <c r="E289" s="47"/>
      <c r="F289" s="8"/>
      <c r="G289" s="48"/>
      <c r="H289" s="23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</row>
    <row r="290" spans="1:37" s="25" customFormat="1">
      <c r="A290" s="6"/>
      <c r="B290" s="8"/>
      <c r="C290" s="45"/>
      <c r="D290" s="46"/>
      <c r="E290" s="47"/>
      <c r="F290" s="8"/>
      <c r="G290" s="48"/>
      <c r="H290" s="23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</row>
    <row r="291" spans="1:37" s="25" customFormat="1">
      <c r="A291" s="6"/>
      <c r="B291" s="8"/>
      <c r="C291" s="45"/>
      <c r="D291" s="46"/>
      <c r="E291" s="47"/>
      <c r="F291" s="8"/>
      <c r="G291" s="48"/>
      <c r="H291" s="23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</row>
    <row r="292" spans="1:37" s="25" customFormat="1">
      <c r="A292" s="6"/>
      <c r="B292" s="8"/>
      <c r="C292" s="45"/>
      <c r="D292" s="46"/>
      <c r="E292" s="47"/>
      <c r="F292" s="8"/>
      <c r="G292" s="48"/>
      <c r="H292" s="23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</row>
    <row r="293" spans="1:37" s="25" customFormat="1">
      <c r="A293" s="6"/>
      <c r="B293" s="8"/>
      <c r="C293" s="45"/>
      <c r="D293" s="46"/>
      <c r="E293" s="47"/>
      <c r="F293" s="8"/>
      <c r="G293" s="48"/>
      <c r="H293" s="23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</row>
    <row r="294" spans="1:37" s="25" customFormat="1">
      <c r="A294" s="6"/>
      <c r="B294" s="8"/>
      <c r="C294" s="45"/>
      <c r="D294" s="46"/>
      <c r="E294" s="47"/>
      <c r="F294" s="8"/>
      <c r="G294" s="48"/>
      <c r="H294" s="23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</row>
    <row r="295" spans="1:37" s="25" customFormat="1">
      <c r="A295" s="6"/>
      <c r="B295" s="8"/>
      <c r="C295" s="45"/>
      <c r="D295" s="46"/>
      <c r="E295" s="47"/>
      <c r="F295" s="8"/>
      <c r="G295" s="48"/>
      <c r="H295" s="23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</row>
    <row r="296" spans="1:37" s="25" customFormat="1">
      <c r="A296" s="6"/>
      <c r="B296" s="8"/>
      <c r="C296" s="45"/>
      <c r="D296" s="46"/>
      <c r="E296" s="47"/>
      <c r="F296" s="8"/>
      <c r="G296" s="48"/>
      <c r="H296" s="23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</row>
    <row r="297" spans="1:37" s="25" customFormat="1">
      <c r="A297" s="6"/>
      <c r="B297" s="8"/>
      <c r="C297" s="45"/>
      <c r="D297" s="46"/>
      <c r="E297" s="47"/>
      <c r="F297" s="8"/>
      <c r="G297" s="48"/>
      <c r="H297" s="23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</row>
    <row r="298" spans="1:37" s="25" customFormat="1">
      <c r="A298" s="6"/>
      <c r="B298" s="8"/>
      <c r="C298" s="45"/>
      <c r="D298" s="46"/>
      <c r="E298" s="47"/>
      <c r="F298" s="8"/>
      <c r="G298" s="48"/>
      <c r="H298" s="23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</row>
    <row r="299" spans="1:37" s="25" customFormat="1">
      <c r="A299" s="6"/>
      <c r="B299" s="8"/>
      <c r="C299" s="45"/>
      <c r="D299" s="46"/>
      <c r="E299" s="47"/>
      <c r="F299" s="8"/>
      <c r="G299" s="48"/>
      <c r="H299" s="23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</row>
    <row r="300" spans="1:37" s="25" customFormat="1">
      <c r="A300" s="6"/>
      <c r="B300" s="8"/>
      <c r="C300" s="45"/>
      <c r="D300" s="46"/>
      <c r="E300" s="47"/>
      <c r="F300" s="8"/>
      <c r="G300" s="48"/>
      <c r="H300" s="23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</row>
    <row r="301" spans="1:37" s="25" customFormat="1">
      <c r="A301" s="6"/>
      <c r="B301" s="8"/>
      <c r="C301" s="45"/>
      <c r="D301" s="46"/>
      <c r="E301" s="47"/>
      <c r="F301" s="8"/>
      <c r="G301" s="48"/>
      <c r="H301" s="23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</row>
    <row r="302" spans="1:37" s="25" customFormat="1">
      <c r="A302" s="6"/>
      <c r="B302" s="8"/>
      <c r="C302" s="45"/>
      <c r="D302" s="46"/>
      <c r="E302" s="47"/>
      <c r="F302" s="8"/>
      <c r="G302" s="48"/>
      <c r="H302" s="23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</row>
  </sheetData>
  <mergeCells count="72">
    <mergeCell ref="D273:E273"/>
    <mergeCell ref="D274:E274"/>
    <mergeCell ref="D275:E275"/>
    <mergeCell ref="D276:E276"/>
    <mergeCell ref="D277:E277"/>
    <mergeCell ref="D271:E271"/>
    <mergeCell ref="D238:E238"/>
    <mergeCell ref="D239:E239"/>
    <mergeCell ref="D240:E240"/>
    <mergeCell ref="D241:E241"/>
    <mergeCell ref="D242:E242"/>
    <mergeCell ref="D243:E243"/>
    <mergeCell ref="D265:E265"/>
    <mergeCell ref="D266:E266"/>
    <mergeCell ref="D267:E267"/>
    <mergeCell ref="D268:E268"/>
    <mergeCell ref="D270:E270"/>
    <mergeCell ref="D200:E200"/>
    <mergeCell ref="D233:E233"/>
    <mergeCell ref="D234:E234"/>
    <mergeCell ref="D236:E236"/>
    <mergeCell ref="D237:E237"/>
    <mergeCell ref="D173:E173"/>
    <mergeCell ref="D177:E177"/>
    <mergeCell ref="D178:E178"/>
    <mergeCell ref="D179:E179"/>
    <mergeCell ref="D199:E199"/>
    <mergeCell ref="D164:E164"/>
    <mergeCell ref="D165:E165"/>
    <mergeCell ref="D166:E166"/>
    <mergeCell ref="D167:E167"/>
    <mergeCell ref="D168:E168"/>
    <mergeCell ref="D158:E158"/>
    <mergeCell ref="D159:E159"/>
    <mergeCell ref="D160:E160"/>
    <mergeCell ref="D161:E161"/>
    <mergeCell ref="D162:E162"/>
    <mergeCell ref="D147:E147"/>
    <mergeCell ref="D149:E149"/>
    <mergeCell ref="D150:E150"/>
    <mergeCell ref="D156:E156"/>
    <mergeCell ref="D157:E157"/>
    <mergeCell ref="D141:E141"/>
    <mergeCell ref="D142:E142"/>
    <mergeCell ref="D143:E143"/>
    <mergeCell ref="D145:E145"/>
    <mergeCell ref="D146:E146"/>
    <mergeCell ref="D120:E120"/>
    <mergeCell ref="D126:E126"/>
    <mergeCell ref="D127:E127"/>
    <mergeCell ref="D128:E128"/>
    <mergeCell ref="D140:E140"/>
    <mergeCell ref="D114:E114"/>
    <mergeCell ref="D115:E115"/>
    <mergeCell ref="D117:E117"/>
    <mergeCell ref="D118:E118"/>
    <mergeCell ref="D119:E119"/>
    <mergeCell ref="D58:E58"/>
    <mergeCell ref="D92:E92"/>
    <mergeCell ref="D94:E94"/>
    <mergeCell ref="D95:E95"/>
    <mergeCell ref="D112:E112"/>
    <mergeCell ref="A6:F6"/>
    <mergeCell ref="H6:I6"/>
    <mergeCell ref="A7:F7"/>
    <mergeCell ref="A8:J8"/>
    <mergeCell ref="D51:E51"/>
    <mergeCell ref="A1:I1"/>
    <mergeCell ref="A2:I2"/>
    <mergeCell ref="A3:I3"/>
    <mergeCell ref="A4:I4"/>
    <mergeCell ref="A5:I5"/>
  </mergeCells>
  <hyperlinks>
    <hyperlink ref="A92" r:id="rId1" display="consultantplus://offline/ref=C6EF3AE28B6C46D1117CBBA251A07B11C6C7C5768D67618A03322DA1BBA42282C9440EEF08E6CC4340053CU6VAM"/>
    <hyperlink ref="A146" r:id="rId2" display="consultantplus://offline/ref=C6EF3AE28B6C46D1117CBBA251A07B11C6C7C5768D67668B05322DA1BBA42282C9440EEF08E6CC43400635U6VBM"/>
    <hyperlink ref="A112" r:id="rId3" display="consultantplus://offline/ref=C6EF3AE28B6C46D1117CBBA251A07B11C6C7C5768D6761820E322DA1BBA42282C9440EEF08E6CC43400235U6VEM"/>
  </hyperlinks>
  <pageMargins left="0.70866141732283472" right="0.70866141732283472" top="0.74803149606299213" bottom="0.74803149606299213" header="0.31496062992125984" footer="0.31496062992125984"/>
  <pageSetup paperSize="9" scale="40" orientation="portrait" verticalDpi="0" r:id="rId4"/>
  <rowBreaks count="1" manualBreakCount="1">
    <brk id="75" max="8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U310"/>
  <sheetViews>
    <sheetView view="pageBreakPreview" topLeftCell="A25" zoomScale="70" zoomScaleNormal="100" zoomScaleSheetLayoutView="70" workbookViewId="0">
      <selection activeCell="A248" sqref="A248:A249"/>
    </sheetView>
  </sheetViews>
  <sheetFormatPr defaultRowHeight="18.75"/>
  <cols>
    <col min="1" max="1" width="69.140625" style="6" customWidth="1"/>
    <col min="2" max="2" width="8.7109375" style="8" customWidth="1"/>
    <col min="3" max="3" width="8.7109375" style="10" customWidth="1"/>
    <col min="4" max="4" width="9.140625" style="11" customWidth="1"/>
    <col min="5" max="5" width="13.42578125" style="4" customWidth="1"/>
    <col min="6" max="6" width="8.7109375" style="5" customWidth="1"/>
    <col min="7" max="7" width="7.28515625" style="10" customWidth="1"/>
    <col min="8" max="8" width="22.140625" style="12" customWidth="1"/>
    <col min="9" max="9" width="22.28515625" style="49" customWidth="1"/>
    <col min="10" max="10" width="22.42578125" style="1" customWidth="1"/>
    <col min="11" max="11" width="9.140625" style="1" customWidth="1"/>
    <col min="12" max="12" width="19.42578125" style="1" customWidth="1"/>
    <col min="13" max="38" width="9.140625" style="1" customWidth="1"/>
  </cols>
  <sheetData>
    <row r="1" spans="1:38" s="50" customFormat="1" ht="15.75" customHeight="1">
      <c r="A1" s="739" t="s">
        <v>411</v>
      </c>
      <c r="B1" s="739"/>
      <c r="C1" s="739"/>
      <c r="D1" s="739"/>
      <c r="E1" s="739"/>
      <c r="F1" s="739"/>
      <c r="G1" s="739"/>
      <c r="H1" s="739"/>
      <c r="I1" s="740"/>
      <c r="J1" s="740"/>
    </row>
    <row r="2" spans="1:38" s="50" customFormat="1" ht="15.75" customHeight="1">
      <c r="A2" s="739" t="s">
        <v>372</v>
      </c>
      <c r="B2" s="739"/>
      <c r="C2" s="739"/>
      <c r="D2" s="739"/>
      <c r="E2" s="739"/>
      <c r="F2" s="739"/>
      <c r="G2" s="739"/>
      <c r="H2" s="739"/>
      <c r="I2" s="740"/>
      <c r="J2" s="740"/>
    </row>
    <row r="3" spans="1:38" s="50" customFormat="1" ht="15.75" customHeight="1">
      <c r="A3" s="728" t="s">
        <v>413</v>
      </c>
      <c r="B3" s="728"/>
      <c r="C3" s="728"/>
      <c r="D3" s="728"/>
      <c r="E3" s="728"/>
      <c r="F3" s="728"/>
      <c r="G3" s="728"/>
      <c r="H3" s="728"/>
      <c r="I3" s="741"/>
      <c r="J3" s="741"/>
    </row>
    <row r="4" spans="1:38" s="51" customFormat="1" ht="16.5" customHeight="1">
      <c r="A4" s="723" t="s">
        <v>616</v>
      </c>
      <c r="B4" s="723"/>
      <c r="C4" s="723"/>
      <c r="D4" s="723"/>
      <c r="E4" s="723"/>
      <c r="F4" s="723"/>
      <c r="G4" s="723"/>
      <c r="H4" s="723"/>
      <c r="I4" s="740"/>
      <c r="J4" s="740"/>
    </row>
    <row r="5" spans="1:38" s="51" customFormat="1" ht="16.5" customHeight="1">
      <c r="A5" s="813" t="s">
        <v>586</v>
      </c>
      <c r="B5" s="813"/>
      <c r="C5" s="813"/>
      <c r="D5" s="813"/>
      <c r="E5" s="813"/>
      <c r="F5" s="813"/>
      <c r="G5" s="813"/>
      <c r="H5" s="813"/>
      <c r="I5" s="814"/>
      <c r="J5" s="814"/>
    </row>
    <row r="6" spans="1:38" s="51" customFormat="1" ht="16.5" customHeight="1">
      <c r="A6" s="742"/>
      <c r="B6" s="742"/>
      <c r="C6" s="742"/>
      <c r="D6" s="742"/>
      <c r="E6" s="742"/>
      <c r="F6" s="742"/>
      <c r="G6" s="742"/>
      <c r="I6" s="743" t="s">
        <v>621</v>
      </c>
      <c r="J6" s="743"/>
    </row>
    <row r="7" spans="1:38" s="51" customFormat="1" ht="16.5" customHeight="1">
      <c r="A7" s="742"/>
      <c r="B7" s="742"/>
      <c r="C7" s="742"/>
      <c r="D7" s="742"/>
      <c r="E7" s="742"/>
      <c r="F7" s="742"/>
      <c r="G7" s="742"/>
    </row>
    <row r="8" spans="1:38" s="51" customFormat="1" ht="66" customHeight="1">
      <c r="A8" s="744" t="s">
        <v>610</v>
      </c>
      <c r="B8" s="744"/>
      <c r="C8" s="744"/>
      <c r="D8" s="744"/>
      <c r="E8" s="744"/>
      <c r="F8" s="744"/>
      <c r="G8" s="744"/>
      <c r="H8" s="744"/>
      <c r="I8" s="740"/>
      <c r="J8" s="740"/>
    </row>
    <row r="9" spans="1:38" s="3" customFormat="1" ht="15.75">
      <c r="A9" s="52"/>
      <c r="B9" s="53"/>
      <c r="C9" s="54"/>
      <c r="D9" s="54"/>
      <c r="E9" s="54"/>
      <c r="F9" s="54"/>
      <c r="G9" s="55"/>
      <c r="H9" s="55" t="s">
        <v>341</v>
      </c>
      <c r="I9" s="55" t="s">
        <v>341</v>
      </c>
      <c r="J9" s="55" t="s">
        <v>341</v>
      </c>
    </row>
    <row r="10" spans="1:38" s="19" customFormat="1" ht="54" customHeight="1">
      <c r="A10" s="307" t="s">
        <v>95</v>
      </c>
      <c r="B10" s="9" t="s">
        <v>42</v>
      </c>
      <c r="C10" s="9" t="s">
        <v>39</v>
      </c>
      <c r="D10" s="13" t="s">
        <v>40</v>
      </c>
      <c r="E10" s="14" t="s">
        <v>94</v>
      </c>
      <c r="F10" s="15"/>
      <c r="G10" s="16" t="s">
        <v>41</v>
      </c>
      <c r="H10" s="17" t="s">
        <v>388</v>
      </c>
      <c r="I10" s="17" t="s">
        <v>399</v>
      </c>
      <c r="J10" s="17" t="s">
        <v>609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38" s="25" customFormat="1">
      <c r="A11" s="75" t="s">
        <v>47</v>
      </c>
      <c r="B11" s="76"/>
      <c r="C11" s="77"/>
      <c r="D11" s="78"/>
      <c r="E11" s="13"/>
      <c r="F11" s="16"/>
      <c r="G11" s="79"/>
      <c r="H11" s="308">
        <f>H12</f>
        <v>2143971</v>
      </c>
      <c r="I11" s="308">
        <f>I12</f>
        <v>1123200</v>
      </c>
      <c r="J11" s="308">
        <f>J12</f>
        <v>1108911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</row>
    <row r="12" spans="1:38" s="25" customFormat="1" ht="37.5">
      <c r="A12" s="75" t="s">
        <v>373</v>
      </c>
      <c r="B12" s="80" t="s">
        <v>43</v>
      </c>
      <c r="C12" s="77"/>
      <c r="D12" s="78"/>
      <c r="E12" s="13"/>
      <c r="F12" s="16"/>
      <c r="G12" s="79"/>
      <c r="H12" s="308">
        <f>H13+H78+H140+H144+H216+H246+H85</f>
        <v>2143971</v>
      </c>
      <c r="I12" s="308">
        <f>I13+I78+I140+I144+I216+I246+I85+I285</f>
        <v>1123200</v>
      </c>
      <c r="J12" s="308">
        <f>J13+J78+J140+J144+J216+J246+J85+J285</f>
        <v>1108911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</row>
    <row r="13" spans="1:38" s="25" customFormat="1">
      <c r="A13" s="75" t="s">
        <v>48</v>
      </c>
      <c r="B13" s="80" t="s">
        <v>43</v>
      </c>
      <c r="C13" s="77" t="s">
        <v>44</v>
      </c>
      <c r="D13" s="78"/>
      <c r="E13" s="13"/>
      <c r="F13" s="16"/>
      <c r="G13" s="79"/>
      <c r="H13" s="308">
        <f>H14+H19+H32+H42</f>
        <v>1650845</v>
      </c>
      <c r="I13" s="308">
        <f>I14+I19+I32+I42</f>
        <v>920748</v>
      </c>
      <c r="J13" s="308">
        <f>J14+J19+J32+J42</f>
        <v>878002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</row>
    <row r="14" spans="1:38" s="25" customFormat="1" ht="56.25">
      <c r="A14" s="81" t="s">
        <v>49</v>
      </c>
      <c r="B14" s="80" t="s">
        <v>43</v>
      </c>
      <c r="C14" s="77" t="s">
        <v>44</v>
      </c>
      <c r="D14" s="78" t="s">
        <v>45</v>
      </c>
      <c r="E14" s="13"/>
      <c r="F14" s="16"/>
      <c r="G14" s="79"/>
      <c r="H14" s="308">
        <f t="shared" ref="H14:J17" si="0">H15</f>
        <v>390600</v>
      </c>
      <c r="I14" s="308">
        <f t="shared" si="0"/>
        <v>300000</v>
      </c>
      <c r="J14" s="308">
        <f t="shared" si="0"/>
        <v>280000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</row>
    <row r="15" spans="1:38" s="27" customFormat="1" ht="37.5">
      <c r="A15" s="309" t="s">
        <v>120</v>
      </c>
      <c r="B15" s="82" t="s">
        <v>43</v>
      </c>
      <c r="C15" s="83" t="s">
        <v>44</v>
      </c>
      <c r="D15" s="84" t="s">
        <v>45</v>
      </c>
      <c r="E15" s="85" t="s">
        <v>206</v>
      </c>
      <c r="F15" s="86" t="s">
        <v>207</v>
      </c>
      <c r="G15" s="87"/>
      <c r="H15" s="310">
        <f t="shared" si="0"/>
        <v>390600</v>
      </c>
      <c r="I15" s="310">
        <f t="shared" si="0"/>
        <v>300000</v>
      </c>
      <c r="J15" s="310">
        <f t="shared" si="0"/>
        <v>280000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spans="1:38" s="29" customFormat="1" ht="19.5">
      <c r="A16" s="311" t="s">
        <v>121</v>
      </c>
      <c r="B16" s="88" t="s">
        <v>43</v>
      </c>
      <c r="C16" s="89" t="s">
        <v>44</v>
      </c>
      <c r="D16" s="90" t="s">
        <v>45</v>
      </c>
      <c r="E16" s="91" t="s">
        <v>208</v>
      </c>
      <c r="F16" s="2" t="s">
        <v>207</v>
      </c>
      <c r="G16" s="92"/>
      <c r="H16" s="312">
        <f t="shared" si="0"/>
        <v>390600</v>
      </c>
      <c r="I16" s="312">
        <f t="shared" si="0"/>
        <v>300000</v>
      </c>
      <c r="J16" s="312">
        <f t="shared" si="0"/>
        <v>280000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1:38" s="29" customFormat="1" ht="37.5">
      <c r="A17" s="311" t="s">
        <v>98</v>
      </c>
      <c r="B17" s="88" t="s">
        <v>43</v>
      </c>
      <c r="C17" s="89" t="s">
        <v>44</v>
      </c>
      <c r="D17" s="90" t="s">
        <v>45</v>
      </c>
      <c r="E17" s="91" t="s">
        <v>208</v>
      </c>
      <c r="F17" s="2" t="s">
        <v>209</v>
      </c>
      <c r="G17" s="92"/>
      <c r="H17" s="312">
        <f t="shared" si="0"/>
        <v>390600</v>
      </c>
      <c r="I17" s="312">
        <f t="shared" si="0"/>
        <v>300000</v>
      </c>
      <c r="J17" s="312">
        <f t="shared" si="0"/>
        <v>280000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1:38" s="29" customFormat="1" ht="90" customHeight="1">
      <c r="A18" s="93" t="s">
        <v>51</v>
      </c>
      <c r="B18" s="76" t="s">
        <v>43</v>
      </c>
      <c r="C18" s="76" t="s">
        <v>44</v>
      </c>
      <c r="D18" s="94" t="s">
        <v>45</v>
      </c>
      <c r="E18" s="91" t="s">
        <v>208</v>
      </c>
      <c r="F18" s="2" t="s">
        <v>209</v>
      </c>
      <c r="G18" s="92" t="s">
        <v>46</v>
      </c>
      <c r="H18" s="478">
        <v>390600</v>
      </c>
      <c r="I18" s="478">
        <v>300000</v>
      </c>
      <c r="J18" s="478">
        <v>280000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spans="1:38" s="29" customFormat="1" ht="82.5" customHeight="1">
      <c r="A19" s="81" t="s">
        <v>61</v>
      </c>
      <c r="B19" s="80" t="s">
        <v>43</v>
      </c>
      <c r="C19" s="77" t="s">
        <v>44</v>
      </c>
      <c r="D19" s="77" t="s">
        <v>50</v>
      </c>
      <c r="E19" s="78"/>
      <c r="F19" s="79"/>
      <c r="G19" s="77"/>
      <c r="H19" s="308">
        <f>H20</f>
        <v>796060</v>
      </c>
      <c r="I19" s="308">
        <f t="shared" ref="I19:J21" si="1">I20</f>
        <v>551000</v>
      </c>
      <c r="J19" s="308">
        <f t="shared" si="1"/>
        <v>551000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1:38" s="29" customFormat="1" ht="37.5">
      <c r="A20" s="309" t="s">
        <v>122</v>
      </c>
      <c r="B20" s="82" t="s">
        <v>43</v>
      </c>
      <c r="C20" s="83" t="s">
        <v>44</v>
      </c>
      <c r="D20" s="84" t="s">
        <v>50</v>
      </c>
      <c r="E20" s="95" t="s">
        <v>210</v>
      </c>
      <c r="F20" s="96" t="s">
        <v>207</v>
      </c>
      <c r="G20" s="87"/>
      <c r="H20" s="310">
        <f>H21</f>
        <v>796060</v>
      </c>
      <c r="I20" s="308">
        <f t="shared" si="1"/>
        <v>551000</v>
      </c>
      <c r="J20" s="310">
        <f t="shared" si="1"/>
        <v>551000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s="29" customFormat="1" ht="37.5">
      <c r="A21" s="311" t="s">
        <v>123</v>
      </c>
      <c r="B21" s="88" t="s">
        <v>43</v>
      </c>
      <c r="C21" s="89" t="s">
        <v>44</v>
      </c>
      <c r="D21" s="90" t="s">
        <v>50</v>
      </c>
      <c r="E21" s="91" t="s">
        <v>211</v>
      </c>
      <c r="F21" s="2" t="s">
        <v>207</v>
      </c>
      <c r="G21" s="92"/>
      <c r="H21" s="312">
        <f>H22</f>
        <v>796060</v>
      </c>
      <c r="I21" s="312">
        <f t="shared" si="1"/>
        <v>551000</v>
      </c>
      <c r="J21" s="312">
        <f t="shared" si="1"/>
        <v>551000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spans="1:38" s="28" customFormat="1" ht="37.5">
      <c r="A22" s="311" t="s">
        <v>98</v>
      </c>
      <c r="B22" s="88" t="s">
        <v>43</v>
      </c>
      <c r="C22" s="89" t="s">
        <v>44</v>
      </c>
      <c r="D22" s="90" t="s">
        <v>50</v>
      </c>
      <c r="E22" s="91" t="s">
        <v>211</v>
      </c>
      <c r="F22" s="2" t="s">
        <v>209</v>
      </c>
      <c r="G22" s="92"/>
      <c r="H22" s="312">
        <f>H23+H24+H25</f>
        <v>796060</v>
      </c>
      <c r="I22" s="312">
        <f>I23+I24+I25</f>
        <v>551000</v>
      </c>
      <c r="J22" s="312">
        <f>J23+J24+J25</f>
        <v>551000</v>
      </c>
    </row>
    <row r="23" spans="1:38" s="28" customFormat="1" ht="35.450000000000003" customHeight="1">
      <c r="A23" s="93" t="s">
        <v>51</v>
      </c>
      <c r="B23" s="76" t="s">
        <v>43</v>
      </c>
      <c r="C23" s="76" t="s">
        <v>44</v>
      </c>
      <c r="D23" s="94" t="s">
        <v>50</v>
      </c>
      <c r="E23" s="91" t="s">
        <v>211</v>
      </c>
      <c r="F23" s="2" t="s">
        <v>209</v>
      </c>
      <c r="G23" s="92" t="s">
        <v>46</v>
      </c>
      <c r="H23" s="478">
        <f>763186+29874</f>
        <v>793060</v>
      </c>
      <c r="I23" s="478">
        <v>550000</v>
      </c>
      <c r="J23" s="478">
        <v>550000</v>
      </c>
    </row>
    <row r="24" spans="1:38" s="28" customFormat="1" ht="1.9" hidden="1" customHeight="1">
      <c r="A24" s="313" t="s">
        <v>212</v>
      </c>
      <c r="B24" s="76" t="s">
        <v>43</v>
      </c>
      <c r="C24" s="76" t="s">
        <v>44</v>
      </c>
      <c r="D24" s="94" t="s">
        <v>50</v>
      </c>
      <c r="E24" s="91" t="s">
        <v>211</v>
      </c>
      <c r="F24" s="2" t="s">
        <v>209</v>
      </c>
      <c r="G24" s="92" t="s">
        <v>53</v>
      </c>
      <c r="H24" s="478">
        <v>0</v>
      </c>
      <c r="I24" s="478">
        <v>0</v>
      </c>
      <c r="J24" s="478">
        <v>0</v>
      </c>
      <c r="L24" s="28">
        <v>0</v>
      </c>
    </row>
    <row r="25" spans="1:38" s="28" customFormat="1" ht="25.9" customHeight="1" thickBot="1">
      <c r="A25" s="314" t="s">
        <v>54</v>
      </c>
      <c r="B25" s="315" t="s">
        <v>43</v>
      </c>
      <c r="C25" s="315" t="s">
        <v>44</v>
      </c>
      <c r="D25" s="316" t="s">
        <v>50</v>
      </c>
      <c r="E25" s="317" t="s">
        <v>211</v>
      </c>
      <c r="F25" s="318" t="s">
        <v>209</v>
      </c>
      <c r="G25" s="319" t="s">
        <v>55</v>
      </c>
      <c r="H25" s="478">
        <v>3000</v>
      </c>
      <c r="I25" s="478">
        <v>1000</v>
      </c>
      <c r="J25" s="478">
        <v>1000</v>
      </c>
    </row>
    <row r="26" spans="1:38" s="28" customFormat="1" ht="18" hidden="1" customHeight="1">
      <c r="A26" s="131" t="s">
        <v>62</v>
      </c>
      <c r="B26" s="321" t="s">
        <v>43</v>
      </c>
      <c r="C26" s="321" t="s">
        <v>44</v>
      </c>
      <c r="D26" s="322" t="s">
        <v>56</v>
      </c>
      <c r="E26" s="322"/>
      <c r="F26" s="323"/>
      <c r="G26" s="324"/>
      <c r="H26" s="325">
        <f>+H27</f>
        <v>0</v>
      </c>
      <c r="I26" s="325">
        <f>+I27</f>
        <v>0</v>
      </c>
      <c r="J26" s="325">
        <f>+J27</f>
        <v>0</v>
      </c>
    </row>
    <row r="27" spans="1:38" s="29" customFormat="1" ht="18" hidden="1" customHeight="1">
      <c r="A27" s="309" t="s">
        <v>124</v>
      </c>
      <c r="B27" s="82" t="s">
        <v>43</v>
      </c>
      <c r="C27" s="83" t="s">
        <v>44</v>
      </c>
      <c r="D27" s="84" t="s">
        <v>56</v>
      </c>
      <c r="E27" s="95" t="s">
        <v>215</v>
      </c>
      <c r="F27" s="96" t="s">
        <v>207</v>
      </c>
      <c r="G27" s="87"/>
      <c r="H27" s="310">
        <f>H28</f>
        <v>0</v>
      </c>
      <c r="I27" s="310">
        <f>I28</f>
        <v>0</v>
      </c>
      <c r="J27" s="310">
        <f>J28</f>
        <v>0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</row>
    <row r="28" spans="1:38" s="29" customFormat="1" ht="18" hidden="1" customHeight="1">
      <c r="A28" s="311" t="s">
        <v>126</v>
      </c>
      <c r="B28" s="88" t="s">
        <v>43</v>
      </c>
      <c r="C28" s="89" t="s">
        <v>44</v>
      </c>
      <c r="D28" s="90" t="s">
        <v>56</v>
      </c>
      <c r="E28" s="91" t="s">
        <v>216</v>
      </c>
      <c r="F28" s="2" t="s">
        <v>207</v>
      </c>
      <c r="G28" s="92"/>
      <c r="H28" s="312">
        <f>+H29</f>
        <v>0</v>
      </c>
      <c r="I28" s="312">
        <f>+I29</f>
        <v>0</v>
      </c>
      <c r="J28" s="312">
        <f>+J29</f>
        <v>0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s="28" customFormat="1" ht="18" hidden="1" customHeight="1">
      <c r="A29" s="326" t="s">
        <v>128</v>
      </c>
      <c r="B29" s="88" t="s">
        <v>43</v>
      </c>
      <c r="C29" s="89" t="s">
        <v>44</v>
      </c>
      <c r="D29" s="90" t="s">
        <v>56</v>
      </c>
      <c r="E29" s="91" t="s">
        <v>125</v>
      </c>
      <c r="F29" s="2" t="s">
        <v>127</v>
      </c>
      <c r="G29" s="92"/>
      <c r="H29" s="312">
        <f>SUM(H30:H31)</f>
        <v>0</v>
      </c>
      <c r="I29" s="312">
        <f>SUM(I30:I31)</f>
        <v>0</v>
      </c>
      <c r="J29" s="312">
        <f>SUM(J30:J31)</f>
        <v>0</v>
      </c>
    </row>
    <row r="30" spans="1:38" s="28" customFormat="1" ht="18" hidden="1" customHeight="1">
      <c r="A30" s="93" t="s">
        <v>57</v>
      </c>
      <c r="B30" s="76" t="s">
        <v>43</v>
      </c>
      <c r="C30" s="76" t="s">
        <v>44</v>
      </c>
      <c r="D30" s="94" t="s">
        <v>56</v>
      </c>
      <c r="E30" s="91" t="s">
        <v>125</v>
      </c>
      <c r="F30" s="2" t="s">
        <v>127</v>
      </c>
      <c r="G30" s="92" t="s">
        <v>58</v>
      </c>
      <c r="H30" s="312"/>
      <c r="I30" s="312"/>
      <c r="J30" s="312"/>
      <c r="K30" s="219"/>
      <c r="L30" s="219"/>
      <c r="M30" s="219"/>
    </row>
    <row r="31" spans="1:38" s="28" customFormat="1" ht="18" hidden="1" customHeight="1">
      <c r="A31" s="97"/>
      <c r="B31" s="76"/>
      <c r="C31" s="76"/>
      <c r="D31" s="94"/>
      <c r="E31" s="91"/>
      <c r="F31" s="2"/>
      <c r="G31" s="92" t="s">
        <v>171</v>
      </c>
      <c r="H31" s="312"/>
      <c r="I31" s="312"/>
      <c r="J31" s="312"/>
    </row>
    <row r="32" spans="1:38" s="24" customFormat="1" ht="18" hidden="1" customHeight="1">
      <c r="A32" s="81" t="s">
        <v>59</v>
      </c>
      <c r="B32" s="80" t="s">
        <v>43</v>
      </c>
      <c r="C32" s="79" t="s">
        <v>44</v>
      </c>
      <c r="D32" s="77" t="s">
        <v>60</v>
      </c>
      <c r="E32" s="13"/>
      <c r="F32" s="16"/>
      <c r="G32" s="102"/>
      <c r="H32" s="308">
        <f t="shared" ref="H32:J33" si="2">H33</f>
        <v>0</v>
      </c>
      <c r="I32" s="308">
        <f t="shared" si="2"/>
        <v>0</v>
      </c>
      <c r="J32" s="308">
        <f t="shared" si="2"/>
        <v>0</v>
      </c>
    </row>
    <row r="33" spans="1:38" s="24" customFormat="1" ht="18" hidden="1" customHeight="1">
      <c r="A33" s="327" t="s">
        <v>132</v>
      </c>
      <c r="B33" s="82" t="s">
        <v>43</v>
      </c>
      <c r="C33" s="103" t="s">
        <v>44</v>
      </c>
      <c r="D33" s="104" t="s">
        <v>60</v>
      </c>
      <c r="E33" s="105" t="s">
        <v>217</v>
      </c>
      <c r="F33" s="106" t="s">
        <v>207</v>
      </c>
      <c r="G33" s="107"/>
      <c r="H33" s="308">
        <f t="shared" si="2"/>
        <v>0</v>
      </c>
      <c r="I33" s="308">
        <f t="shared" si="2"/>
        <v>0</v>
      </c>
      <c r="J33" s="308">
        <f t="shared" si="2"/>
        <v>0</v>
      </c>
    </row>
    <row r="34" spans="1:38" s="29" customFormat="1" ht="18" hidden="1" customHeight="1">
      <c r="A34" s="311" t="s">
        <v>136</v>
      </c>
      <c r="B34" s="88" t="s">
        <v>43</v>
      </c>
      <c r="C34" s="89" t="s">
        <v>44</v>
      </c>
      <c r="D34" s="90" t="s">
        <v>60</v>
      </c>
      <c r="E34" s="108" t="s">
        <v>218</v>
      </c>
      <c r="F34" s="109" t="s">
        <v>207</v>
      </c>
      <c r="G34" s="92"/>
      <c r="H34" s="312">
        <f t="shared" ref="H34:J35" si="3">+H35</f>
        <v>0</v>
      </c>
      <c r="I34" s="312">
        <f t="shared" si="3"/>
        <v>0</v>
      </c>
      <c r="J34" s="312">
        <f t="shared" si="3"/>
        <v>0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1:38" s="29" customFormat="1" ht="18" hidden="1" customHeight="1">
      <c r="A35" s="311" t="s">
        <v>137</v>
      </c>
      <c r="B35" s="88" t="s">
        <v>43</v>
      </c>
      <c r="C35" s="89" t="s">
        <v>44</v>
      </c>
      <c r="D35" s="90" t="s">
        <v>60</v>
      </c>
      <c r="E35" s="108" t="s">
        <v>218</v>
      </c>
      <c r="F35" s="109" t="s">
        <v>219</v>
      </c>
      <c r="G35" s="92"/>
      <c r="H35" s="312">
        <f t="shared" si="3"/>
        <v>0</v>
      </c>
      <c r="I35" s="312">
        <f t="shared" si="3"/>
        <v>0</v>
      </c>
      <c r="J35" s="312">
        <f t="shared" si="3"/>
        <v>0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1:38" s="24" customFormat="1" ht="18" hidden="1" customHeight="1">
      <c r="A36" s="97" t="s">
        <v>54</v>
      </c>
      <c r="B36" s="76" t="s">
        <v>43</v>
      </c>
      <c r="C36" s="76" t="s">
        <v>44</v>
      </c>
      <c r="D36" s="76" t="s">
        <v>60</v>
      </c>
      <c r="E36" s="108" t="s">
        <v>218</v>
      </c>
      <c r="F36" s="109" t="s">
        <v>219</v>
      </c>
      <c r="G36" s="76" t="s">
        <v>55</v>
      </c>
      <c r="H36" s="480"/>
      <c r="I36" s="480">
        <v>0</v>
      </c>
      <c r="J36" s="480">
        <v>0</v>
      </c>
    </row>
    <row r="37" spans="1:38" s="21" customFormat="1" ht="0.6" customHeight="1">
      <c r="A37" s="98" t="s">
        <v>140</v>
      </c>
      <c r="B37" s="80" t="s">
        <v>43</v>
      </c>
      <c r="C37" s="80" t="s">
        <v>44</v>
      </c>
      <c r="D37" s="110">
        <v>11</v>
      </c>
      <c r="E37" s="13"/>
      <c r="F37" s="16"/>
      <c r="G37" s="76"/>
      <c r="H37" s="308">
        <f t="shared" ref="H37:J40" si="4">H38</f>
        <v>0</v>
      </c>
      <c r="I37" s="308">
        <f t="shared" si="4"/>
        <v>0</v>
      </c>
      <c r="J37" s="308">
        <f t="shared" si="4"/>
        <v>0</v>
      </c>
    </row>
    <row r="38" spans="1:38" s="21" customFormat="1" ht="18" hidden="1" customHeight="1">
      <c r="A38" s="93" t="s">
        <v>63</v>
      </c>
      <c r="B38" s="82" t="s">
        <v>43</v>
      </c>
      <c r="C38" s="76" t="s">
        <v>44</v>
      </c>
      <c r="D38" s="111">
        <v>11</v>
      </c>
      <c r="E38" s="112" t="s">
        <v>138</v>
      </c>
      <c r="F38" s="113" t="s">
        <v>96</v>
      </c>
      <c r="G38" s="114"/>
      <c r="H38" s="329">
        <f t="shared" si="4"/>
        <v>0</v>
      </c>
      <c r="I38" s="329">
        <f t="shared" si="4"/>
        <v>0</v>
      </c>
      <c r="J38" s="329">
        <f t="shared" si="4"/>
        <v>0</v>
      </c>
    </row>
    <row r="39" spans="1:38" s="21" customFormat="1" ht="18" hidden="1" customHeight="1">
      <c r="A39" s="93" t="s">
        <v>64</v>
      </c>
      <c r="B39" s="88" t="s">
        <v>43</v>
      </c>
      <c r="C39" s="76" t="s">
        <v>44</v>
      </c>
      <c r="D39" s="111">
        <v>11</v>
      </c>
      <c r="E39" s="112" t="s">
        <v>139</v>
      </c>
      <c r="F39" s="115" t="s">
        <v>96</v>
      </c>
      <c r="G39" s="114"/>
      <c r="H39" s="329">
        <f t="shared" si="4"/>
        <v>0</v>
      </c>
      <c r="I39" s="329">
        <f t="shared" si="4"/>
        <v>0</v>
      </c>
      <c r="J39" s="329">
        <f t="shared" si="4"/>
        <v>0</v>
      </c>
    </row>
    <row r="40" spans="1:38" s="21" customFormat="1" ht="18" hidden="1" customHeight="1">
      <c r="A40" s="97" t="s">
        <v>141</v>
      </c>
      <c r="B40" s="88" t="s">
        <v>43</v>
      </c>
      <c r="C40" s="76" t="s">
        <v>44</v>
      </c>
      <c r="D40" s="111">
        <v>11</v>
      </c>
      <c r="E40" s="116" t="s">
        <v>139</v>
      </c>
      <c r="F40" s="117">
        <v>1403</v>
      </c>
      <c r="G40" s="114"/>
      <c r="H40" s="329">
        <f t="shared" si="4"/>
        <v>0</v>
      </c>
      <c r="I40" s="329">
        <f t="shared" si="4"/>
        <v>0</v>
      </c>
      <c r="J40" s="329">
        <f t="shared" si="4"/>
        <v>0</v>
      </c>
    </row>
    <row r="41" spans="1:38" s="21" customFormat="1" ht="16.899999999999999" hidden="1" customHeight="1">
      <c r="A41" s="97" t="s">
        <v>54</v>
      </c>
      <c r="B41" s="76" t="s">
        <v>43</v>
      </c>
      <c r="C41" s="76" t="s">
        <v>44</v>
      </c>
      <c r="D41" s="118">
        <v>11</v>
      </c>
      <c r="E41" s="112" t="s">
        <v>139</v>
      </c>
      <c r="F41" s="119">
        <v>1403</v>
      </c>
      <c r="G41" s="76" t="s">
        <v>55</v>
      </c>
      <c r="H41" s="328"/>
      <c r="I41" s="328"/>
      <c r="J41" s="328"/>
    </row>
    <row r="42" spans="1:38" s="21" customFormat="1" ht="18" customHeight="1">
      <c r="A42" s="81" t="s">
        <v>65</v>
      </c>
      <c r="B42" s="80" t="s">
        <v>43</v>
      </c>
      <c r="C42" s="77" t="s">
        <v>44</v>
      </c>
      <c r="D42" s="78" t="s">
        <v>66</v>
      </c>
      <c r="E42" s="120"/>
      <c r="F42" s="15"/>
      <c r="G42" s="79"/>
      <c r="H42" s="308">
        <f>H47+H68+H53+H72</f>
        <v>464185</v>
      </c>
      <c r="I42" s="308">
        <f>I47+I68+I53+I72</f>
        <v>69748</v>
      </c>
      <c r="J42" s="308">
        <f>J47+J68+J53+J72</f>
        <v>47002</v>
      </c>
    </row>
    <row r="43" spans="1:38" s="31" customFormat="1" hidden="1">
      <c r="A43" s="98"/>
      <c r="B43" s="82"/>
      <c r="C43" s="80"/>
      <c r="D43" s="99"/>
      <c r="E43" s="121"/>
      <c r="F43" s="122"/>
      <c r="G43" s="100"/>
      <c r="H43" s="308"/>
      <c r="I43" s="308"/>
      <c r="J43" s="308"/>
    </row>
    <row r="44" spans="1:38" s="31" customFormat="1" hidden="1">
      <c r="A44" s="93"/>
      <c r="B44" s="88"/>
      <c r="C44" s="76"/>
      <c r="D44" s="94"/>
      <c r="E44" s="112"/>
      <c r="F44" s="115"/>
      <c r="G44" s="123"/>
      <c r="H44" s="330"/>
      <c r="I44" s="330"/>
      <c r="J44" s="330"/>
    </row>
    <row r="45" spans="1:38" s="21" customFormat="1" hidden="1">
      <c r="A45" s="331"/>
      <c r="B45" s="88"/>
      <c r="C45" s="125"/>
      <c r="D45" s="126"/>
      <c r="E45" s="116"/>
      <c r="F45" s="117"/>
      <c r="G45" s="123"/>
      <c r="H45" s="330"/>
      <c r="I45" s="330"/>
      <c r="J45" s="330"/>
    </row>
    <row r="46" spans="1:38" s="21" customFormat="1" hidden="1">
      <c r="A46" s="332"/>
      <c r="B46" s="76"/>
      <c r="C46" s="127"/>
      <c r="D46" s="127"/>
      <c r="E46" s="112"/>
      <c r="F46" s="119"/>
      <c r="G46" s="127"/>
      <c r="H46" s="328"/>
      <c r="I46" s="328"/>
      <c r="J46" s="328"/>
    </row>
    <row r="47" spans="1:38" s="31" customFormat="1" ht="95.45" customHeight="1">
      <c r="A47" s="713" t="s">
        <v>401</v>
      </c>
      <c r="B47" s="82" t="s">
        <v>43</v>
      </c>
      <c r="C47" s="80" t="s">
        <v>44</v>
      </c>
      <c r="D47" s="99" t="s">
        <v>66</v>
      </c>
      <c r="E47" s="121" t="s">
        <v>226</v>
      </c>
      <c r="F47" s="122" t="s">
        <v>207</v>
      </c>
      <c r="G47" s="100"/>
      <c r="H47" s="308">
        <f t="shared" ref="H47:J49" si="5">H48</f>
        <v>180000</v>
      </c>
      <c r="I47" s="308">
        <f t="shared" si="5"/>
        <v>44748</v>
      </c>
      <c r="J47" s="308">
        <f t="shared" si="5"/>
        <v>32002</v>
      </c>
    </row>
    <row r="48" spans="1:38" s="31" customFormat="1" ht="94.5" customHeight="1">
      <c r="A48" s="714" t="s">
        <v>402</v>
      </c>
      <c r="B48" s="88" t="s">
        <v>43</v>
      </c>
      <c r="C48" s="76" t="s">
        <v>44</v>
      </c>
      <c r="D48" s="94" t="s">
        <v>66</v>
      </c>
      <c r="E48" s="128" t="s">
        <v>227</v>
      </c>
      <c r="F48" s="129" t="s">
        <v>207</v>
      </c>
      <c r="G48" s="114"/>
      <c r="H48" s="329">
        <f t="shared" si="5"/>
        <v>180000</v>
      </c>
      <c r="I48" s="329">
        <f t="shared" si="5"/>
        <v>44748</v>
      </c>
      <c r="J48" s="329">
        <f t="shared" si="5"/>
        <v>32002</v>
      </c>
    </row>
    <row r="49" spans="1:255" s="31" customFormat="1" ht="82.9" customHeight="1">
      <c r="A49" s="333" t="s">
        <v>371</v>
      </c>
      <c r="B49" s="88" t="s">
        <v>43</v>
      </c>
      <c r="C49" s="76" t="s">
        <v>44</v>
      </c>
      <c r="D49" s="94" t="s">
        <v>66</v>
      </c>
      <c r="E49" s="116" t="s">
        <v>330</v>
      </c>
      <c r="F49" s="139" t="s">
        <v>207</v>
      </c>
      <c r="G49" s="114"/>
      <c r="H49" s="329">
        <f>H50</f>
        <v>180000</v>
      </c>
      <c r="I49" s="329">
        <f t="shared" si="5"/>
        <v>44748</v>
      </c>
      <c r="J49" s="329">
        <f t="shared" si="5"/>
        <v>32002</v>
      </c>
    </row>
    <row r="50" spans="1:255" s="28" customFormat="1" ht="34.9" customHeight="1">
      <c r="A50" s="334" t="s">
        <v>103</v>
      </c>
      <c r="B50" s="88" t="s">
        <v>43</v>
      </c>
      <c r="C50" s="89" t="s">
        <v>44</v>
      </c>
      <c r="D50" s="90" t="s">
        <v>66</v>
      </c>
      <c r="E50" s="108" t="s">
        <v>330</v>
      </c>
      <c r="F50" s="109" t="s">
        <v>331</v>
      </c>
      <c r="G50" s="130"/>
      <c r="H50" s="310">
        <f>H52</f>
        <v>180000</v>
      </c>
      <c r="I50" s="310">
        <f>I52</f>
        <v>44748</v>
      </c>
      <c r="J50" s="310">
        <f>J52</f>
        <v>32002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</row>
    <row r="51" spans="1:255" s="28" customFormat="1" ht="31.15" hidden="1" customHeight="1">
      <c r="A51" s="220" t="s">
        <v>51</v>
      </c>
      <c r="B51" s="221" t="s">
        <v>43</v>
      </c>
      <c r="C51" s="222" t="s">
        <v>44</v>
      </c>
      <c r="D51" s="223" t="s">
        <v>66</v>
      </c>
      <c r="E51" s="745" t="s">
        <v>332</v>
      </c>
      <c r="F51" s="746"/>
      <c r="G51" s="224" t="s">
        <v>46</v>
      </c>
      <c r="H51" s="310"/>
      <c r="I51" s="310"/>
      <c r="J51" s="310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</row>
    <row r="52" spans="1:255" s="28" customFormat="1" ht="37.5">
      <c r="A52" s="335" t="s">
        <v>212</v>
      </c>
      <c r="B52" s="76" t="s">
        <v>43</v>
      </c>
      <c r="C52" s="76" t="s">
        <v>44</v>
      </c>
      <c r="D52" s="76" t="s">
        <v>66</v>
      </c>
      <c r="E52" s="108" t="s">
        <v>330</v>
      </c>
      <c r="F52" s="109" t="s">
        <v>331</v>
      </c>
      <c r="G52" s="76" t="s">
        <v>53</v>
      </c>
      <c r="H52" s="480">
        <f>80000+5000+30000+5000+60000</f>
        <v>180000</v>
      </c>
      <c r="I52" s="481">
        <v>44748</v>
      </c>
      <c r="J52" s="480">
        <v>32002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</row>
    <row r="53" spans="1:255" s="31" customFormat="1" ht="45.6" customHeight="1">
      <c r="A53" s="131" t="s">
        <v>129</v>
      </c>
      <c r="B53" s="82" t="s">
        <v>43</v>
      </c>
      <c r="C53" s="103" t="s">
        <v>44</v>
      </c>
      <c r="D53" s="132">
        <v>13</v>
      </c>
      <c r="E53" s="133" t="s">
        <v>220</v>
      </c>
      <c r="F53" s="134" t="s">
        <v>207</v>
      </c>
      <c r="G53" s="135"/>
      <c r="H53" s="336">
        <f t="shared" ref="H53:J54" si="6">H54</f>
        <v>222585</v>
      </c>
      <c r="I53" s="336">
        <f t="shared" si="6"/>
        <v>15000</v>
      </c>
      <c r="J53" s="337">
        <f t="shared" si="6"/>
        <v>10000</v>
      </c>
    </row>
    <row r="54" spans="1:255" s="21" customFormat="1">
      <c r="A54" s="93" t="s">
        <v>130</v>
      </c>
      <c r="B54" s="88" t="s">
        <v>43</v>
      </c>
      <c r="C54" s="136" t="s">
        <v>44</v>
      </c>
      <c r="D54" s="137">
        <v>13</v>
      </c>
      <c r="E54" s="138" t="s">
        <v>221</v>
      </c>
      <c r="F54" s="139" t="s">
        <v>207</v>
      </c>
      <c r="G54" s="140"/>
      <c r="H54" s="329">
        <f t="shared" si="6"/>
        <v>222585</v>
      </c>
      <c r="I54" s="329">
        <f t="shared" si="6"/>
        <v>15000</v>
      </c>
      <c r="J54" s="338">
        <f t="shared" si="6"/>
        <v>10000</v>
      </c>
    </row>
    <row r="55" spans="1:255" s="21" customFormat="1" ht="36.75" customHeight="1">
      <c r="A55" s="97" t="s">
        <v>131</v>
      </c>
      <c r="B55" s="88" t="s">
        <v>43</v>
      </c>
      <c r="C55" s="141" t="s">
        <v>44</v>
      </c>
      <c r="D55" s="137">
        <v>13</v>
      </c>
      <c r="E55" s="138" t="s">
        <v>221</v>
      </c>
      <c r="F55" s="139" t="s">
        <v>222</v>
      </c>
      <c r="G55" s="140"/>
      <c r="H55" s="329">
        <f>H57+H67</f>
        <v>222585</v>
      </c>
      <c r="I55" s="329">
        <f>I57+I67</f>
        <v>15000</v>
      </c>
      <c r="J55" s="338">
        <f>J57+J67</f>
        <v>10000</v>
      </c>
    </row>
    <row r="56" spans="1:255" s="21" customFormat="1" ht="19.5" hidden="1" customHeight="1">
      <c r="A56" s="339"/>
      <c r="B56" s="88"/>
      <c r="C56" s="141"/>
      <c r="D56" s="142"/>
      <c r="E56" s="143"/>
      <c r="F56" s="113"/>
      <c r="G56" s="254"/>
      <c r="H56" s="340"/>
      <c r="I56" s="340"/>
      <c r="J56" s="341"/>
    </row>
    <row r="57" spans="1:255" s="21" customFormat="1" ht="36.75" customHeight="1">
      <c r="A57" s="313" t="s">
        <v>212</v>
      </c>
      <c r="B57" s="76" t="s">
        <v>43</v>
      </c>
      <c r="C57" s="141" t="s">
        <v>44</v>
      </c>
      <c r="D57" s="142">
        <v>13</v>
      </c>
      <c r="E57" s="143" t="s">
        <v>221</v>
      </c>
      <c r="F57" s="113" t="s">
        <v>222</v>
      </c>
      <c r="G57" s="141" t="s">
        <v>53</v>
      </c>
      <c r="H57" s="482">
        <f>19500+22000+88000</f>
        <v>129500</v>
      </c>
      <c r="I57" s="482">
        <v>5000</v>
      </c>
      <c r="J57" s="482">
        <v>5000</v>
      </c>
    </row>
    <row r="58" spans="1:255" s="21" customFormat="1" hidden="1">
      <c r="A58" s="225" t="s">
        <v>54</v>
      </c>
      <c r="B58" s="226" t="s">
        <v>43</v>
      </c>
      <c r="C58" s="227" t="s">
        <v>44</v>
      </c>
      <c r="D58" s="228">
        <v>13</v>
      </c>
      <c r="E58" s="747" t="s">
        <v>223</v>
      </c>
      <c r="F58" s="748"/>
      <c r="G58" s="229" t="s">
        <v>55</v>
      </c>
      <c r="H58" s="618"/>
      <c r="I58" s="482"/>
      <c r="J58" s="482"/>
    </row>
    <row r="59" spans="1:255" s="21" customFormat="1" ht="3" hidden="1" customHeight="1">
      <c r="A59" s="342" t="s">
        <v>132</v>
      </c>
      <c r="B59" s="82" t="s">
        <v>43</v>
      </c>
      <c r="C59" s="144" t="s">
        <v>44</v>
      </c>
      <c r="D59" s="144" t="s">
        <v>66</v>
      </c>
      <c r="E59" s="145" t="s">
        <v>217</v>
      </c>
      <c r="F59" s="122" t="s">
        <v>207</v>
      </c>
      <c r="G59" s="146"/>
      <c r="H59" s="308">
        <f t="shared" ref="H59:J60" si="7">+H60</f>
        <v>1000</v>
      </c>
      <c r="I59" s="483">
        <f t="shared" si="7"/>
        <v>1000</v>
      </c>
      <c r="J59" s="483">
        <f t="shared" si="7"/>
        <v>1000</v>
      </c>
    </row>
    <row r="60" spans="1:255" s="21" customFormat="1" ht="37.5" hidden="1">
      <c r="A60" s="147" t="s">
        <v>134</v>
      </c>
      <c r="B60" s="88" t="s">
        <v>43</v>
      </c>
      <c r="C60" s="102" t="s">
        <v>44</v>
      </c>
      <c r="D60" s="102" t="s">
        <v>66</v>
      </c>
      <c r="E60" s="272" t="s">
        <v>224</v>
      </c>
      <c r="F60" s="139" t="s">
        <v>207</v>
      </c>
      <c r="G60" s="148"/>
      <c r="H60" s="329">
        <f t="shared" si="7"/>
        <v>1000</v>
      </c>
      <c r="I60" s="481">
        <f t="shared" si="7"/>
        <v>1000</v>
      </c>
      <c r="J60" s="481">
        <f t="shared" si="7"/>
        <v>1000</v>
      </c>
    </row>
    <row r="61" spans="1:255" s="33" customFormat="1" ht="37.5" hidden="1">
      <c r="A61" s="97" t="s">
        <v>156</v>
      </c>
      <c r="B61" s="188" t="s">
        <v>43</v>
      </c>
      <c r="C61" s="7" t="s">
        <v>44</v>
      </c>
      <c r="D61" s="7">
        <v>13</v>
      </c>
      <c r="E61" s="189" t="s">
        <v>224</v>
      </c>
      <c r="F61" s="190" t="s">
        <v>225</v>
      </c>
      <c r="G61" s="7"/>
      <c r="H61" s="620">
        <f>SUM(H62:H62)</f>
        <v>1000</v>
      </c>
      <c r="I61" s="480">
        <f>SUM(I62:I62)</f>
        <v>1000</v>
      </c>
      <c r="J61" s="480">
        <f>SUM(J62:J62)</f>
        <v>1000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</row>
    <row r="62" spans="1:255" s="33" customFormat="1" ht="37.5" hidden="1">
      <c r="A62" s="332" t="s">
        <v>52</v>
      </c>
      <c r="B62" s="7" t="s">
        <v>43</v>
      </c>
      <c r="C62" s="7" t="s">
        <v>44</v>
      </c>
      <c r="D62" s="7">
        <v>13</v>
      </c>
      <c r="E62" s="189" t="s">
        <v>224</v>
      </c>
      <c r="F62" s="190" t="s">
        <v>225</v>
      </c>
      <c r="G62" s="7" t="s">
        <v>53</v>
      </c>
      <c r="H62" s="620">
        <v>1000</v>
      </c>
      <c r="I62" s="480">
        <v>1000</v>
      </c>
      <c r="J62" s="480">
        <v>1000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</row>
    <row r="63" spans="1:255" s="33" customFormat="1" ht="37.5" hidden="1">
      <c r="A63" s="311" t="s">
        <v>123</v>
      </c>
      <c r="B63" s="7" t="s">
        <v>43</v>
      </c>
      <c r="C63" s="7" t="s">
        <v>44</v>
      </c>
      <c r="D63" s="218" t="s">
        <v>66</v>
      </c>
      <c r="E63" s="189" t="s">
        <v>211</v>
      </c>
      <c r="F63" s="190" t="s">
        <v>207</v>
      </c>
      <c r="G63" s="288"/>
      <c r="H63" s="620">
        <f>H64</f>
        <v>0</v>
      </c>
      <c r="I63" s="480">
        <f>I64</f>
        <v>0</v>
      </c>
      <c r="J63" s="480">
        <f>J64</f>
        <v>0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</row>
    <row r="64" spans="1:255" s="33" customFormat="1" ht="54" hidden="1">
      <c r="A64" s="334" t="s">
        <v>214</v>
      </c>
      <c r="B64" s="7" t="s">
        <v>43</v>
      </c>
      <c r="C64" s="7" t="s">
        <v>44</v>
      </c>
      <c r="D64" s="218" t="s">
        <v>66</v>
      </c>
      <c r="E64" s="189" t="s">
        <v>211</v>
      </c>
      <c r="F64" s="190" t="s">
        <v>213</v>
      </c>
      <c r="G64" s="288"/>
      <c r="H64" s="620">
        <f>H65+H66</f>
        <v>0</v>
      </c>
      <c r="I64" s="480">
        <f>I65+I66</f>
        <v>0</v>
      </c>
      <c r="J64" s="480">
        <f>J65+J66</f>
        <v>0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</row>
    <row r="65" spans="1:255" s="33" customFormat="1" ht="93.75" hidden="1">
      <c r="A65" s="93" t="s">
        <v>51</v>
      </c>
      <c r="B65" s="7" t="s">
        <v>43</v>
      </c>
      <c r="C65" s="7" t="s">
        <v>44</v>
      </c>
      <c r="D65" s="218" t="s">
        <v>66</v>
      </c>
      <c r="E65" s="189" t="s">
        <v>211</v>
      </c>
      <c r="F65" s="190" t="s">
        <v>213</v>
      </c>
      <c r="G65" s="288" t="s">
        <v>46</v>
      </c>
      <c r="H65" s="620"/>
      <c r="I65" s="480"/>
      <c r="J65" s="480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</row>
    <row r="66" spans="1:255" s="33" customFormat="1" ht="37.5" hidden="1">
      <c r="A66" s="97" t="s">
        <v>52</v>
      </c>
      <c r="B66" s="287" t="s">
        <v>43</v>
      </c>
      <c r="C66" s="7" t="s">
        <v>44</v>
      </c>
      <c r="D66" s="218" t="s">
        <v>66</v>
      </c>
      <c r="E66" s="189" t="s">
        <v>211</v>
      </c>
      <c r="F66" s="190" t="s">
        <v>213</v>
      </c>
      <c r="G66" s="288" t="s">
        <v>53</v>
      </c>
      <c r="H66" s="620"/>
      <c r="I66" s="480"/>
      <c r="J66" s="480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</row>
    <row r="67" spans="1:255" s="33" customFormat="1" ht="20.25" thickBot="1">
      <c r="A67" s="343" t="s">
        <v>54</v>
      </c>
      <c r="B67" s="287" t="s">
        <v>43</v>
      </c>
      <c r="C67" s="295" t="s">
        <v>44</v>
      </c>
      <c r="D67" s="344" t="s">
        <v>66</v>
      </c>
      <c r="E67" s="189">
        <v>76100</v>
      </c>
      <c r="F67" s="190" t="s">
        <v>222</v>
      </c>
      <c r="G67" s="345" t="s">
        <v>55</v>
      </c>
      <c r="H67" s="482">
        <f>20000+48291+1209+2000+1500+20085</f>
        <v>93085</v>
      </c>
      <c r="I67" s="480">
        <v>10000</v>
      </c>
      <c r="J67" s="480">
        <v>5000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</row>
    <row r="68" spans="1:255" s="33" customFormat="1" ht="37.5">
      <c r="A68" s="346" t="s">
        <v>132</v>
      </c>
      <c r="B68" s="347" t="s">
        <v>43</v>
      </c>
      <c r="C68" s="347" t="s">
        <v>44</v>
      </c>
      <c r="D68" s="348" t="s">
        <v>66</v>
      </c>
      <c r="E68" s="349">
        <v>77000</v>
      </c>
      <c r="F68" s="350" t="s">
        <v>207</v>
      </c>
      <c r="G68" s="351"/>
      <c r="H68" s="352">
        <f t="shared" ref="H68:J70" si="8">H69</f>
        <v>50000</v>
      </c>
      <c r="I68" s="352">
        <f t="shared" si="8"/>
        <v>10000</v>
      </c>
      <c r="J68" s="353">
        <f t="shared" si="8"/>
        <v>5000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</row>
    <row r="69" spans="1:255" s="33" customFormat="1" ht="37.5">
      <c r="A69" s="147" t="s">
        <v>134</v>
      </c>
      <c r="B69" s="7" t="s">
        <v>43</v>
      </c>
      <c r="C69" s="7" t="s">
        <v>44</v>
      </c>
      <c r="D69" s="218" t="s">
        <v>66</v>
      </c>
      <c r="E69" s="189">
        <v>77200</v>
      </c>
      <c r="F69" s="190" t="s">
        <v>207</v>
      </c>
      <c r="G69" s="288"/>
      <c r="H69" s="328">
        <f t="shared" si="8"/>
        <v>50000</v>
      </c>
      <c r="I69" s="328">
        <f t="shared" si="8"/>
        <v>10000</v>
      </c>
      <c r="J69" s="354">
        <f t="shared" si="8"/>
        <v>5000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</row>
    <row r="70" spans="1:255" s="33" customFormat="1" ht="37.5">
      <c r="A70" s="97" t="s">
        <v>156</v>
      </c>
      <c r="B70" s="7" t="s">
        <v>43</v>
      </c>
      <c r="C70" s="7" t="s">
        <v>44</v>
      </c>
      <c r="D70" s="218" t="s">
        <v>66</v>
      </c>
      <c r="E70" s="189">
        <v>77200</v>
      </c>
      <c r="F70" s="190" t="s">
        <v>225</v>
      </c>
      <c r="G70" s="288"/>
      <c r="H70" s="328">
        <f t="shared" si="8"/>
        <v>50000</v>
      </c>
      <c r="I70" s="328">
        <f t="shared" si="8"/>
        <v>10000</v>
      </c>
      <c r="J70" s="354">
        <f t="shared" si="8"/>
        <v>5000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</row>
    <row r="71" spans="1:255" s="33" customFormat="1" ht="38.25" thickBot="1">
      <c r="A71" s="355" t="s">
        <v>212</v>
      </c>
      <c r="B71" s="356" t="s">
        <v>43</v>
      </c>
      <c r="C71" s="356" t="s">
        <v>44</v>
      </c>
      <c r="D71" s="357" t="s">
        <v>66</v>
      </c>
      <c r="E71" s="358">
        <v>77200</v>
      </c>
      <c r="F71" s="359" t="s">
        <v>225</v>
      </c>
      <c r="G71" s="360" t="s">
        <v>53</v>
      </c>
      <c r="H71" s="484">
        <v>50000</v>
      </c>
      <c r="I71" s="480">
        <v>10000</v>
      </c>
      <c r="J71" s="480">
        <v>5000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</row>
    <row r="72" spans="1:255" s="33" customFormat="1" ht="30" customHeight="1">
      <c r="A72" s="509" t="s">
        <v>123</v>
      </c>
      <c r="B72" s="510" t="s">
        <v>43</v>
      </c>
      <c r="C72" s="510" t="s">
        <v>44</v>
      </c>
      <c r="D72" s="511" t="s">
        <v>66</v>
      </c>
      <c r="E72" s="512" t="s">
        <v>211</v>
      </c>
      <c r="F72" s="513" t="s">
        <v>207</v>
      </c>
      <c r="G72" s="514"/>
      <c r="H72" s="361">
        <f>H73+H76</f>
        <v>11600</v>
      </c>
      <c r="I72" s="362">
        <f>I73+I76</f>
        <v>0</v>
      </c>
      <c r="J72" s="363">
        <f>J73+J76</f>
        <v>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</row>
    <row r="73" spans="1:255" s="33" customFormat="1" ht="30" hidden="1">
      <c r="A73" s="364" t="s">
        <v>214</v>
      </c>
      <c r="B73" s="365" t="s">
        <v>43</v>
      </c>
      <c r="C73" s="365" t="s">
        <v>44</v>
      </c>
      <c r="D73" s="365" t="s">
        <v>66</v>
      </c>
      <c r="E73" s="366" t="s">
        <v>211</v>
      </c>
      <c r="F73" s="367" t="s">
        <v>213</v>
      </c>
      <c r="G73" s="368"/>
      <c r="H73" s="369">
        <f>H74+H75</f>
        <v>0</v>
      </c>
      <c r="I73" s="369">
        <f>I74+I75</f>
        <v>0</v>
      </c>
      <c r="J73" s="370">
        <f>J74+J75</f>
        <v>0</v>
      </c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</row>
    <row r="74" spans="1:255" s="33" customFormat="1" ht="63" hidden="1">
      <c r="A74" s="371" t="s">
        <v>51</v>
      </c>
      <c r="B74" s="365" t="s">
        <v>43</v>
      </c>
      <c r="C74" s="365" t="s">
        <v>44</v>
      </c>
      <c r="D74" s="365" t="s">
        <v>66</v>
      </c>
      <c r="E74" s="366" t="s">
        <v>211</v>
      </c>
      <c r="F74" s="367" t="s">
        <v>213</v>
      </c>
      <c r="G74" s="515" t="s">
        <v>46</v>
      </c>
      <c r="H74" s="369">
        <v>0</v>
      </c>
      <c r="I74" s="328">
        <v>0</v>
      </c>
      <c r="J74" s="354">
        <v>0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</row>
    <row r="75" spans="1:255" s="33" customFormat="1" ht="31.5" hidden="1">
      <c r="A75" s="372" t="s">
        <v>212</v>
      </c>
      <c r="B75" s="373" t="s">
        <v>43</v>
      </c>
      <c r="C75" s="365" t="s">
        <v>44</v>
      </c>
      <c r="D75" s="365" t="s">
        <v>66</v>
      </c>
      <c r="E75" s="366" t="s">
        <v>211</v>
      </c>
      <c r="F75" s="367" t="s">
        <v>213</v>
      </c>
      <c r="G75" s="515" t="s">
        <v>53</v>
      </c>
      <c r="H75" s="369">
        <v>0</v>
      </c>
      <c r="I75" s="328">
        <v>0</v>
      </c>
      <c r="J75" s="354">
        <v>0</v>
      </c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</row>
    <row r="76" spans="1:255" s="33" customFormat="1" ht="47.25">
      <c r="A76" s="374" t="s">
        <v>389</v>
      </c>
      <c r="B76" s="375" t="s">
        <v>43</v>
      </c>
      <c r="C76" s="375" t="s">
        <v>44</v>
      </c>
      <c r="D76" s="376" t="s">
        <v>66</v>
      </c>
      <c r="E76" s="366" t="s">
        <v>211</v>
      </c>
      <c r="F76" s="367" t="s">
        <v>390</v>
      </c>
      <c r="G76" s="516"/>
      <c r="H76" s="369">
        <f>H77</f>
        <v>11600</v>
      </c>
      <c r="I76" s="369">
        <v>0</v>
      </c>
      <c r="J76" s="370">
        <f>J77</f>
        <v>0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</row>
    <row r="77" spans="1:255" s="33" customFormat="1" ht="20.25" thickBot="1">
      <c r="A77" s="377" t="s">
        <v>57</v>
      </c>
      <c r="B77" s="378" t="s">
        <v>43</v>
      </c>
      <c r="C77" s="378" t="s">
        <v>44</v>
      </c>
      <c r="D77" s="379" t="s">
        <v>66</v>
      </c>
      <c r="E77" s="380" t="s">
        <v>211</v>
      </c>
      <c r="F77" s="381" t="s">
        <v>390</v>
      </c>
      <c r="G77" s="517" t="s">
        <v>58</v>
      </c>
      <c r="H77" s="480">
        <v>11600</v>
      </c>
      <c r="I77" s="484">
        <v>0</v>
      </c>
      <c r="J77" s="485">
        <v>0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</row>
    <row r="78" spans="1:255" s="21" customFormat="1">
      <c r="A78" s="382" t="s">
        <v>67</v>
      </c>
      <c r="B78" s="383" t="s">
        <v>43</v>
      </c>
      <c r="C78" s="384" t="s">
        <v>45</v>
      </c>
      <c r="D78" s="385"/>
      <c r="E78" s="386"/>
      <c r="F78" s="387"/>
      <c r="G78" s="388"/>
      <c r="H78" s="389">
        <f t="shared" ref="H78:J81" si="9">H79</f>
        <v>112126</v>
      </c>
      <c r="I78" s="389">
        <f t="shared" si="9"/>
        <v>117305</v>
      </c>
      <c r="J78" s="390">
        <f t="shared" si="9"/>
        <v>121540</v>
      </c>
    </row>
    <row r="79" spans="1:255" s="21" customFormat="1">
      <c r="A79" s="391" t="s">
        <v>68</v>
      </c>
      <c r="B79" s="80" t="s">
        <v>43</v>
      </c>
      <c r="C79" s="152" t="s">
        <v>45</v>
      </c>
      <c r="D79" s="152" t="s">
        <v>69</v>
      </c>
      <c r="E79" s="155"/>
      <c r="F79" s="156"/>
      <c r="G79" s="152"/>
      <c r="H79" s="308">
        <f t="shared" si="9"/>
        <v>112126</v>
      </c>
      <c r="I79" s="308">
        <f t="shared" si="9"/>
        <v>117305</v>
      </c>
      <c r="J79" s="392">
        <f t="shared" si="9"/>
        <v>121540</v>
      </c>
    </row>
    <row r="80" spans="1:255" s="31" customFormat="1" ht="37.5">
      <c r="A80" s="393" t="s">
        <v>132</v>
      </c>
      <c r="B80" s="82" t="s">
        <v>43</v>
      </c>
      <c r="C80" s="144" t="s">
        <v>45</v>
      </c>
      <c r="D80" s="144" t="s">
        <v>69</v>
      </c>
      <c r="E80" s="145" t="s">
        <v>217</v>
      </c>
      <c r="F80" s="122" t="s">
        <v>207</v>
      </c>
      <c r="G80" s="146"/>
      <c r="H80" s="308">
        <f t="shared" si="9"/>
        <v>112126</v>
      </c>
      <c r="I80" s="308">
        <f t="shared" si="9"/>
        <v>117305</v>
      </c>
      <c r="J80" s="392">
        <f t="shared" si="9"/>
        <v>121540</v>
      </c>
    </row>
    <row r="81" spans="1:12" s="21" customFormat="1" ht="37.5">
      <c r="A81" s="394" t="s">
        <v>134</v>
      </c>
      <c r="B81" s="88" t="s">
        <v>43</v>
      </c>
      <c r="C81" s="102" t="s">
        <v>45</v>
      </c>
      <c r="D81" s="102" t="s">
        <v>69</v>
      </c>
      <c r="E81" s="272" t="s">
        <v>224</v>
      </c>
      <c r="F81" s="139" t="s">
        <v>207</v>
      </c>
      <c r="G81" s="148"/>
      <c r="H81" s="329">
        <f>H82</f>
        <v>112126</v>
      </c>
      <c r="I81" s="329">
        <f t="shared" si="9"/>
        <v>117305</v>
      </c>
      <c r="J81" s="395">
        <f t="shared" si="9"/>
        <v>121540</v>
      </c>
    </row>
    <row r="82" spans="1:12" s="21" customFormat="1" ht="42" customHeight="1">
      <c r="A82" s="394" t="s">
        <v>135</v>
      </c>
      <c r="B82" s="88" t="s">
        <v>43</v>
      </c>
      <c r="C82" s="157" t="s">
        <v>45</v>
      </c>
      <c r="D82" s="157" t="s">
        <v>69</v>
      </c>
      <c r="E82" s="272" t="s">
        <v>224</v>
      </c>
      <c r="F82" s="139" t="s">
        <v>228</v>
      </c>
      <c r="G82" s="157"/>
      <c r="H82" s="329">
        <f>H83+H84</f>
        <v>112126</v>
      </c>
      <c r="I82" s="329">
        <f>I83</f>
        <v>117305</v>
      </c>
      <c r="J82" s="395">
        <f>J83</f>
        <v>121540</v>
      </c>
    </row>
    <row r="83" spans="1:12" s="21" customFormat="1" ht="94.9" customHeight="1">
      <c r="A83" s="396" t="s">
        <v>51</v>
      </c>
      <c r="B83" s="76" t="s">
        <v>43</v>
      </c>
      <c r="C83" s="76" t="s">
        <v>45</v>
      </c>
      <c r="D83" s="76" t="s">
        <v>69</v>
      </c>
      <c r="E83" s="272" t="s">
        <v>224</v>
      </c>
      <c r="F83" s="191" t="s">
        <v>228</v>
      </c>
      <c r="G83" s="76" t="s">
        <v>46</v>
      </c>
      <c r="H83" s="480">
        <f>112126-10620</f>
        <v>101506</v>
      </c>
      <c r="I83" s="480">
        <v>117305</v>
      </c>
      <c r="J83" s="480">
        <v>121540</v>
      </c>
    </row>
    <row r="84" spans="1:12" s="21" customFormat="1" ht="36" customHeight="1" thickBot="1">
      <c r="A84" s="397" t="s">
        <v>212</v>
      </c>
      <c r="B84" s="315" t="s">
        <v>43</v>
      </c>
      <c r="C84" s="315" t="s">
        <v>45</v>
      </c>
      <c r="D84" s="315" t="s">
        <v>69</v>
      </c>
      <c r="E84" s="398" t="s">
        <v>224</v>
      </c>
      <c r="F84" s="359" t="s">
        <v>228</v>
      </c>
      <c r="G84" s="315" t="s">
        <v>53</v>
      </c>
      <c r="H84" s="489">
        <v>10620</v>
      </c>
      <c r="I84" s="399">
        <v>0</v>
      </c>
      <c r="J84" s="400">
        <v>0</v>
      </c>
    </row>
    <row r="85" spans="1:12" s="36" customFormat="1" ht="42.6" customHeight="1">
      <c r="A85" s="401" t="s">
        <v>70</v>
      </c>
      <c r="B85" s="151" t="s">
        <v>43</v>
      </c>
      <c r="C85" s="402" t="s">
        <v>69</v>
      </c>
      <c r="D85" s="402"/>
      <c r="E85" s="403"/>
      <c r="F85" s="404"/>
      <c r="G85" s="402"/>
      <c r="H85" s="405">
        <f>H86+H96</f>
        <v>1000</v>
      </c>
      <c r="I85" s="405">
        <f>+I86+I96</f>
        <v>1000</v>
      </c>
      <c r="J85" s="405">
        <f>+J86+J96</f>
        <v>1000</v>
      </c>
    </row>
    <row r="86" spans="1:12" s="36" customFormat="1" ht="53.45" customHeight="1">
      <c r="A86" s="683" t="s">
        <v>543</v>
      </c>
      <c r="B86" s="80" t="s">
        <v>43</v>
      </c>
      <c r="C86" s="158" t="s">
        <v>69</v>
      </c>
      <c r="D86" s="158" t="s">
        <v>89</v>
      </c>
      <c r="E86" s="155"/>
      <c r="F86" s="156"/>
      <c r="G86" s="77"/>
      <c r="H86" s="308">
        <f>H87</f>
        <v>1000</v>
      </c>
      <c r="I86" s="308">
        <f>I87</f>
        <v>1000</v>
      </c>
      <c r="J86" s="308">
        <f>J87</f>
        <v>1000</v>
      </c>
    </row>
    <row r="87" spans="1:12" s="37" customFormat="1" ht="142.9" customHeight="1">
      <c r="A87" s="713" t="s">
        <v>403</v>
      </c>
      <c r="B87" s="192" t="s">
        <v>43</v>
      </c>
      <c r="C87" s="193" t="s">
        <v>69</v>
      </c>
      <c r="D87" s="193" t="s">
        <v>89</v>
      </c>
      <c r="E87" s="145" t="s">
        <v>229</v>
      </c>
      <c r="F87" s="122" t="s">
        <v>207</v>
      </c>
      <c r="G87" s="80"/>
      <c r="H87" s="406">
        <f>H92+H88</f>
        <v>1000</v>
      </c>
      <c r="I87" s="406">
        <f>I92+I88</f>
        <v>1000</v>
      </c>
      <c r="J87" s="406">
        <f>J92+J88</f>
        <v>1000</v>
      </c>
    </row>
    <row r="88" spans="1:12" s="36" customFormat="1" ht="180.6" customHeight="1">
      <c r="A88" s="715" t="s">
        <v>410</v>
      </c>
      <c r="B88" s="188" t="s">
        <v>43</v>
      </c>
      <c r="C88" s="7" t="s">
        <v>69</v>
      </c>
      <c r="D88" s="7" t="s">
        <v>89</v>
      </c>
      <c r="E88" s="272" t="s">
        <v>230</v>
      </c>
      <c r="F88" s="139" t="s">
        <v>207</v>
      </c>
      <c r="G88" s="76"/>
      <c r="H88" s="328">
        <f t="shared" ref="H88:J89" si="10">H89</f>
        <v>1000</v>
      </c>
      <c r="I88" s="328">
        <f t="shared" si="10"/>
        <v>1000</v>
      </c>
      <c r="J88" s="328">
        <f t="shared" si="10"/>
        <v>1000</v>
      </c>
      <c r="L88" s="486"/>
    </row>
    <row r="89" spans="1:12" s="36" customFormat="1" ht="38.450000000000003" customHeight="1">
      <c r="A89" s="488" t="s">
        <v>237</v>
      </c>
      <c r="B89" s="188" t="s">
        <v>43</v>
      </c>
      <c r="C89" s="7" t="s">
        <v>69</v>
      </c>
      <c r="D89" s="7" t="s">
        <v>89</v>
      </c>
      <c r="E89" s="272" t="s">
        <v>232</v>
      </c>
      <c r="F89" s="139" t="s">
        <v>207</v>
      </c>
      <c r="G89" s="76"/>
      <c r="H89" s="328">
        <f t="shared" si="10"/>
        <v>1000</v>
      </c>
      <c r="I89" s="328">
        <f t="shared" si="10"/>
        <v>1000</v>
      </c>
      <c r="J89" s="328">
        <f t="shared" si="10"/>
        <v>1000</v>
      </c>
      <c r="L89" s="486"/>
    </row>
    <row r="90" spans="1:12" s="21" customFormat="1" ht="49.15" customHeight="1">
      <c r="A90" s="283" t="s">
        <v>278</v>
      </c>
      <c r="B90" s="88" t="s">
        <v>43</v>
      </c>
      <c r="C90" s="159" t="s">
        <v>69</v>
      </c>
      <c r="D90" s="159" t="s">
        <v>89</v>
      </c>
      <c r="E90" s="272" t="s">
        <v>232</v>
      </c>
      <c r="F90" s="139" t="s">
        <v>233</v>
      </c>
      <c r="G90" s="76"/>
      <c r="H90" s="329">
        <f>+H91</f>
        <v>1000</v>
      </c>
      <c r="I90" s="329">
        <f>+I91</f>
        <v>1000</v>
      </c>
      <c r="J90" s="329">
        <f>+J91</f>
        <v>1000</v>
      </c>
      <c r="L90" s="487"/>
    </row>
    <row r="91" spans="1:12" s="21" customFormat="1" ht="40.15" customHeight="1" thickBot="1">
      <c r="A91" s="408" t="s">
        <v>544</v>
      </c>
      <c r="B91" s="7" t="s">
        <v>43</v>
      </c>
      <c r="C91" s="194" t="s">
        <v>69</v>
      </c>
      <c r="D91" s="194" t="s">
        <v>89</v>
      </c>
      <c r="E91" s="272" t="s">
        <v>232</v>
      </c>
      <c r="F91" s="139" t="s">
        <v>233</v>
      </c>
      <c r="G91" s="76" t="s">
        <v>53</v>
      </c>
      <c r="H91" s="480">
        <v>1000</v>
      </c>
      <c r="I91" s="480">
        <v>1000</v>
      </c>
      <c r="J91" s="480">
        <v>1000</v>
      </c>
      <c r="L91" s="487"/>
    </row>
    <row r="92" spans="1:12" s="21" customFormat="1" ht="0.6" customHeight="1" thickBot="1">
      <c r="A92" s="409" t="s">
        <v>179</v>
      </c>
      <c r="B92" s="226" t="s">
        <v>43</v>
      </c>
      <c r="C92" s="230" t="s">
        <v>69</v>
      </c>
      <c r="D92" s="230" t="s">
        <v>89</v>
      </c>
      <c r="E92" s="749" t="s">
        <v>234</v>
      </c>
      <c r="F92" s="750"/>
      <c r="G92" s="226"/>
      <c r="H92" s="328">
        <f t="shared" ref="H92:J94" si="11">H93</f>
        <v>0</v>
      </c>
      <c r="I92" s="328">
        <f t="shared" si="11"/>
        <v>0</v>
      </c>
      <c r="J92" s="328">
        <f t="shared" si="11"/>
        <v>0</v>
      </c>
      <c r="L92" s="407"/>
    </row>
    <row r="93" spans="1:12" s="21" customFormat="1" ht="91.15" hidden="1" customHeight="1">
      <c r="A93" s="285" t="s">
        <v>231</v>
      </c>
      <c r="B93" s="226" t="s">
        <v>43</v>
      </c>
      <c r="C93" s="230" t="s">
        <v>69</v>
      </c>
      <c r="D93" s="230" t="s">
        <v>89</v>
      </c>
      <c r="E93" s="268" t="s">
        <v>235</v>
      </c>
      <c r="F93" s="269" t="s">
        <v>207</v>
      </c>
      <c r="G93" s="226"/>
      <c r="H93" s="328">
        <f t="shared" si="11"/>
        <v>0</v>
      </c>
      <c r="I93" s="328">
        <f t="shared" si="11"/>
        <v>0</v>
      </c>
      <c r="J93" s="328">
        <f t="shared" si="11"/>
        <v>0</v>
      </c>
      <c r="L93" s="407"/>
    </row>
    <row r="94" spans="1:12" s="21" customFormat="1" ht="49.15" hidden="1" customHeight="1">
      <c r="A94" s="233" t="s">
        <v>174</v>
      </c>
      <c r="B94" s="226" t="s">
        <v>43</v>
      </c>
      <c r="C94" s="230" t="s">
        <v>69</v>
      </c>
      <c r="D94" s="230" t="s">
        <v>89</v>
      </c>
      <c r="E94" s="751" t="s">
        <v>236</v>
      </c>
      <c r="F94" s="752"/>
      <c r="G94" s="226"/>
      <c r="H94" s="328">
        <f t="shared" si="11"/>
        <v>0</v>
      </c>
      <c r="I94" s="328">
        <f t="shared" si="11"/>
        <v>0</v>
      </c>
      <c r="J94" s="328">
        <f t="shared" si="11"/>
        <v>0</v>
      </c>
      <c r="L94" s="407"/>
    </row>
    <row r="95" spans="1:12" s="21" customFormat="1" ht="40.15" hidden="1" customHeight="1">
      <c r="A95" s="225" t="s">
        <v>52</v>
      </c>
      <c r="B95" s="226" t="s">
        <v>43</v>
      </c>
      <c r="C95" s="230" t="s">
        <v>69</v>
      </c>
      <c r="D95" s="230" t="s">
        <v>89</v>
      </c>
      <c r="E95" s="749" t="s">
        <v>236</v>
      </c>
      <c r="F95" s="750"/>
      <c r="G95" s="226" t="s">
        <v>53</v>
      </c>
      <c r="H95" s="328"/>
      <c r="I95" s="328"/>
      <c r="J95" s="328"/>
      <c r="L95" s="407"/>
    </row>
    <row r="96" spans="1:12" s="31" customFormat="1" ht="49.15" hidden="1" customHeight="1">
      <c r="A96" s="160" t="s">
        <v>71</v>
      </c>
      <c r="B96" s="80" t="s">
        <v>43</v>
      </c>
      <c r="C96" s="152" t="s">
        <v>69</v>
      </c>
      <c r="D96" s="152">
        <v>14</v>
      </c>
      <c r="E96" s="155"/>
      <c r="F96" s="156"/>
      <c r="G96" s="152"/>
      <c r="H96" s="308">
        <f t="shared" ref="H96:J97" si="12">+H97</f>
        <v>0</v>
      </c>
      <c r="I96" s="308">
        <f t="shared" si="12"/>
        <v>0</v>
      </c>
      <c r="J96" s="308">
        <f t="shared" si="12"/>
        <v>0</v>
      </c>
    </row>
    <row r="97" spans="1:10" s="31" customFormat="1" ht="49.15" hidden="1" customHeight="1">
      <c r="A97" s="161" t="s">
        <v>143</v>
      </c>
      <c r="B97" s="82" t="s">
        <v>43</v>
      </c>
      <c r="C97" s="152" t="s">
        <v>69</v>
      </c>
      <c r="D97" s="152">
        <v>14</v>
      </c>
      <c r="E97" s="145" t="s">
        <v>333</v>
      </c>
      <c r="F97" s="122" t="s">
        <v>207</v>
      </c>
      <c r="G97" s="152"/>
      <c r="H97" s="308">
        <f t="shared" si="12"/>
        <v>0</v>
      </c>
      <c r="I97" s="308">
        <f t="shared" si="12"/>
        <v>0</v>
      </c>
      <c r="J97" s="308">
        <f t="shared" si="12"/>
        <v>0</v>
      </c>
    </row>
    <row r="98" spans="1:10" s="21" customFormat="1" ht="49.15" hidden="1" customHeight="1">
      <c r="A98" s="291" t="s">
        <v>144</v>
      </c>
      <c r="B98" s="88" t="s">
        <v>43</v>
      </c>
      <c r="C98" s="163" t="s">
        <v>69</v>
      </c>
      <c r="D98" s="163" t="s">
        <v>72</v>
      </c>
      <c r="E98" s="272" t="s">
        <v>334</v>
      </c>
      <c r="F98" s="139" t="s">
        <v>207</v>
      </c>
      <c r="G98" s="163"/>
      <c r="H98" s="329">
        <f t="shared" ref="H98:J100" si="13">H99</f>
        <v>0</v>
      </c>
      <c r="I98" s="329">
        <f t="shared" si="13"/>
        <v>0</v>
      </c>
      <c r="J98" s="329">
        <f t="shared" si="13"/>
        <v>0</v>
      </c>
    </row>
    <row r="99" spans="1:10" s="21" customFormat="1" ht="49.15" hidden="1" customHeight="1">
      <c r="A99" s="292" t="s">
        <v>335</v>
      </c>
      <c r="B99" s="88" t="s">
        <v>43</v>
      </c>
      <c r="C99" s="163" t="s">
        <v>69</v>
      </c>
      <c r="D99" s="163" t="s">
        <v>72</v>
      </c>
      <c r="E99" s="272" t="s">
        <v>239</v>
      </c>
      <c r="F99" s="139" t="s">
        <v>207</v>
      </c>
      <c r="G99" s="163"/>
      <c r="H99" s="329">
        <f t="shared" si="13"/>
        <v>0</v>
      </c>
      <c r="I99" s="329">
        <f t="shared" si="13"/>
        <v>0</v>
      </c>
      <c r="J99" s="329">
        <f t="shared" si="13"/>
        <v>0</v>
      </c>
    </row>
    <row r="100" spans="1:10" s="21" customFormat="1" ht="49.15" hidden="1" customHeight="1">
      <c r="A100" s="147" t="s">
        <v>104</v>
      </c>
      <c r="B100" s="88" t="s">
        <v>43</v>
      </c>
      <c r="C100" s="157" t="s">
        <v>69</v>
      </c>
      <c r="D100" s="157">
        <v>14</v>
      </c>
      <c r="E100" s="272" t="s">
        <v>239</v>
      </c>
      <c r="F100" s="139" t="s">
        <v>238</v>
      </c>
      <c r="G100" s="76"/>
      <c r="H100" s="329">
        <f t="shared" si="13"/>
        <v>0</v>
      </c>
      <c r="I100" s="329">
        <f t="shared" si="13"/>
        <v>0</v>
      </c>
      <c r="J100" s="329">
        <f t="shared" si="13"/>
        <v>0</v>
      </c>
    </row>
    <row r="101" spans="1:10" s="21" customFormat="1" ht="49.15" hidden="1" customHeight="1">
      <c r="A101" s="97" t="s">
        <v>52</v>
      </c>
      <c r="B101" s="76" t="s">
        <v>43</v>
      </c>
      <c r="C101" s="157" t="s">
        <v>69</v>
      </c>
      <c r="D101" s="157">
        <v>14</v>
      </c>
      <c r="E101" s="164" t="s">
        <v>239</v>
      </c>
      <c r="F101" s="113" t="s">
        <v>238</v>
      </c>
      <c r="G101" s="76" t="s">
        <v>53</v>
      </c>
      <c r="H101" s="328"/>
      <c r="I101" s="328"/>
      <c r="J101" s="328"/>
    </row>
    <row r="102" spans="1:10" s="21" customFormat="1" ht="49.15" hidden="1" customHeight="1">
      <c r="A102" s="81" t="s">
        <v>73</v>
      </c>
      <c r="B102" s="151" t="s">
        <v>43</v>
      </c>
      <c r="C102" s="77" t="s">
        <v>50</v>
      </c>
      <c r="D102" s="165"/>
      <c r="E102" s="165"/>
      <c r="F102" s="166"/>
      <c r="G102" s="79"/>
      <c r="H102" s="308">
        <f>H109+H116</f>
        <v>0</v>
      </c>
      <c r="I102" s="308">
        <f>I109+I116</f>
        <v>0</v>
      </c>
      <c r="J102" s="308">
        <f>J109+J116</f>
        <v>0</v>
      </c>
    </row>
    <row r="103" spans="1:10" s="21" customFormat="1" ht="49.15" hidden="1" customHeight="1">
      <c r="A103" s="81" t="s">
        <v>160</v>
      </c>
      <c r="B103" s="211" t="s">
        <v>43</v>
      </c>
      <c r="C103" s="77" t="s">
        <v>50</v>
      </c>
      <c r="D103" s="78" t="s">
        <v>159</v>
      </c>
      <c r="E103" s="78"/>
      <c r="F103" s="79"/>
      <c r="G103" s="79"/>
      <c r="H103" s="308">
        <f>H104</f>
        <v>0</v>
      </c>
      <c r="I103" s="308">
        <f>I104</f>
        <v>0</v>
      </c>
      <c r="J103" s="308">
        <f>J104</f>
        <v>0</v>
      </c>
    </row>
    <row r="104" spans="1:10" s="21" customFormat="1" ht="49.15" hidden="1" customHeight="1">
      <c r="A104" s="161" t="s">
        <v>356</v>
      </c>
      <c r="B104" s="211" t="s">
        <v>43</v>
      </c>
      <c r="C104" s="77" t="s">
        <v>50</v>
      </c>
      <c r="D104" s="78" t="s">
        <v>159</v>
      </c>
      <c r="E104" s="78" t="s">
        <v>243</v>
      </c>
      <c r="F104" s="79" t="s">
        <v>207</v>
      </c>
      <c r="G104" s="79"/>
      <c r="H104" s="308">
        <f>H105+H112</f>
        <v>0</v>
      </c>
      <c r="I104" s="308">
        <f>I105+I112</f>
        <v>0</v>
      </c>
      <c r="J104" s="308">
        <f>J105+J112</f>
        <v>0</v>
      </c>
    </row>
    <row r="105" spans="1:10" s="21" customFormat="1" ht="0.6" hidden="1" customHeight="1">
      <c r="A105" s="162" t="s">
        <v>355</v>
      </c>
      <c r="B105" s="211" t="s">
        <v>43</v>
      </c>
      <c r="C105" s="77" t="s">
        <v>50</v>
      </c>
      <c r="D105" s="78" t="s">
        <v>159</v>
      </c>
      <c r="E105" s="78" t="s">
        <v>242</v>
      </c>
      <c r="F105" s="79" t="s">
        <v>207</v>
      </c>
      <c r="G105" s="79"/>
      <c r="H105" s="308"/>
      <c r="I105" s="308"/>
      <c r="J105" s="308"/>
    </row>
    <row r="106" spans="1:10" s="21" customFormat="1" ht="49.15" hidden="1" customHeight="1">
      <c r="A106" s="285" t="s">
        <v>263</v>
      </c>
      <c r="B106" s="211" t="s">
        <v>43</v>
      </c>
      <c r="C106" s="77" t="s">
        <v>50</v>
      </c>
      <c r="D106" s="78" t="s">
        <v>159</v>
      </c>
      <c r="E106" s="78" t="s">
        <v>240</v>
      </c>
      <c r="F106" s="79" t="s">
        <v>207</v>
      </c>
      <c r="G106" s="79"/>
      <c r="H106" s="308">
        <f>H107</f>
        <v>0</v>
      </c>
      <c r="I106" s="308">
        <f>I107</f>
        <v>0</v>
      </c>
      <c r="J106" s="308">
        <f>J107</f>
        <v>0</v>
      </c>
    </row>
    <row r="107" spans="1:10" s="21" customFormat="1" ht="49.15" hidden="1" customHeight="1">
      <c r="A107" s="81" t="s">
        <v>161</v>
      </c>
      <c r="B107" s="211" t="s">
        <v>43</v>
      </c>
      <c r="C107" s="77" t="s">
        <v>50</v>
      </c>
      <c r="D107" s="78" t="s">
        <v>159</v>
      </c>
      <c r="E107" s="78" t="s">
        <v>240</v>
      </c>
      <c r="F107" s="79" t="s">
        <v>241</v>
      </c>
      <c r="G107" s="79"/>
      <c r="H107" s="308"/>
      <c r="I107" s="308"/>
      <c r="J107" s="308"/>
    </row>
    <row r="108" spans="1:10" s="21" customFormat="1" ht="49.15" hidden="1" customHeight="1">
      <c r="A108" s="97" t="s">
        <v>162</v>
      </c>
      <c r="B108" s="211" t="s">
        <v>43</v>
      </c>
      <c r="C108" s="77" t="s">
        <v>50</v>
      </c>
      <c r="D108" s="78" t="s">
        <v>159</v>
      </c>
      <c r="E108" s="78" t="s">
        <v>240</v>
      </c>
      <c r="F108" s="79" t="s">
        <v>241</v>
      </c>
      <c r="G108" s="79" t="s">
        <v>157</v>
      </c>
      <c r="H108" s="308"/>
      <c r="I108" s="308"/>
      <c r="J108" s="308"/>
    </row>
    <row r="109" spans="1:10" s="21" customFormat="1" ht="49.15" hidden="1" customHeight="1">
      <c r="A109" s="285" t="s">
        <v>262</v>
      </c>
      <c r="B109" s="211" t="s">
        <v>43</v>
      </c>
      <c r="C109" s="77" t="s">
        <v>50</v>
      </c>
      <c r="D109" s="78" t="s">
        <v>159</v>
      </c>
      <c r="E109" s="78" t="s">
        <v>244</v>
      </c>
      <c r="F109" s="79" t="s">
        <v>207</v>
      </c>
      <c r="G109" s="79"/>
      <c r="H109" s="308">
        <f t="shared" ref="H109:J110" si="14">H110</f>
        <v>0</v>
      </c>
      <c r="I109" s="308">
        <f t="shared" si="14"/>
        <v>0</v>
      </c>
      <c r="J109" s="308">
        <f t="shared" si="14"/>
        <v>0</v>
      </c>
    </row>
    <row r="110" spans="1:10" s="21" customFormat="1" ht="49.15" hidden="1" customHeight="1">
      <c r="A110" s="81" t="s">
        <v>163</v>
      </c>
      <c r="B110" s="211" t="s">
        <v>43</v>
      </c>
      <c r="C110" s="77" t="s">
        <v>50</v>
      </c>
      <c r="D110" s="78" t="s">
        <v>159</v>
      </c>
      <c r="E110" s="78" t="s">
        <v>244</v>
      </c>
      <c r="F110" s="79" t="s">
        <v>245</v>
      </c>
      <c r="G110" s="79"/>
      <c r="H110" s="308">
        <f t="shared" si="14"/>
        <v>0</v>
      </c>
      <c r="I110" s="308">
        <f t="shared" si="14"/>
        <v>0</v>
      </c>
      <c r="J110" s="308">
        <f t="shared" si="14"/>
        <v>0</v>
      </c>
    </row>
    <row r="111" spans="1:10" s="21" customFormat="1" ht="49.15" hidden="1" customHeight="1">
      <c r="A111" s="97" t="s">
        <v>52</v>
      </c>
      <c r="B111" s="211" t="s">
        <v>43</v>
      </c>
      <c r="C111" s="77" t="s">
        <v>50</v>
      </c>
      <c r="D111" s="78" t="s">
        <v>159</v>
      </c>
      <c r="E111" s="78" t="s">
        <v>242</v>
      </c>
      <c r="F111" s="79" t="s">
        <v>245</v>
      </c>
      <c r="G111" s="79" t="s">
        <v>53</v>
      </c>
      <c r="H111" s="308"/>
      <c r="I111" s="308"/>
      <c r="J111" s="308"/>
    </row>
    <row r="112" spans="1:10" s="21" customFormat="1" ht="49.15" hidden="1" customHeight="1">
      <c r="A112" s="289" t="s">
        <v>192</v>
      </c>
      <c r="B112" s="211" t="s">
        <v>43</v>
      </c>
      <c r="C112" s="77" t="s">
        <v>50</v>
      </c>
      <c r="D112" s="78" t="s">
        <v>159</v>
      </c>
      <c r="E112" s="753" t="s">
        <v>246</v>
      </c>
      <c r="F112" s="754"/>
      <c r="G112" s="79"/>
      <c r="H112" s="308">
        <f>H114</f>
        <v>0</v>
      </c>
      <c r="I112" s="308">
        <f>I114</f>
        <v>0</v>
      </c>
      <c r="J112" s="308">
        <f>J114</f>
        <v>0</v>
      </c>
    </row>
    <row r="113" spans="1:10" s="21" customFormat="1" ht="7.9" hidden="1" customHeight="1">
      <c r="A113" s="293" t="s">
        <v>336</v>
      </c>
      <c r="B113" s="211" t="s">
        <v>43</v>
      </c>
      <c r="C113" s="77" t="s">
        <v>50</v>
      </c>
      <c r="D113" s="78" t="s">
        <v>159</v>
      </c>
      <c r="E113" s="78" t="s">
        <v>248</v>
      </c>
      <c r="F113" s="122" t="s">
        <v>207</v>
      </c>
      <c r="G113" s="79"/>
      <c r="H113" s="308">
        <f t="shared" ref="H113:J114" si="15">H114</f>
        <v>0</v>
      </c>
      <c r="I113" s="308">
        <f t="shared" si="15"/>
        <v>0</v>
      </c>
      <c r="J113" s="308">
        <f t="shared" si="15"/>
        <v>0</v>
      </c>
    </row>
    <row r="114" spans="1:10" s="21" customFormat="1" ht="49.15" hidden="1" customHeight="1">
      <c r="A114" s="290" t="s">
        <v>175</v>
      </c>
      <c r="B114" s="211" t="s">
        <v>43</v>
      </c>
      <c r="C114" s="77" t="s">
        <v>50</v>
      </c>
      <c r="D114" s="78" t="s">
        <v>159</v>
      </c>
      <c r="E114" s="753" t="s">
        <v>247</v>
      </c>
      <c r="F114" s="754"/>
      <c r="G114" s="79"/>
      <c r="H114" s="308">
        <f t="shared" si="15"/>
        <v>0</v>
      </c>
      <c r="I114" s="308">
        <f t="shared" si="15"/>
        <v>0</v>
      </c>
      <c r="J114" s="308">
        <f t="shared" si="15"/>
        <v>0</v>
      </c>
    </row>
    <row r="115" spans="1:10" s="21" customFormat="1" ht="49.15" hidden="1" customHeight="1">
      <c r="A115" s="97" t="s">
        <v>52</v>
      </c>
      <c r="B115" s="211" t="s">
        <v>43</v>
      </c>
      <c r="C115" s="77" t="s">
        <v>50</v>
      </c>
      <c r="D115" s="78" t="s">
        <v>159</v>
      </c>
      <c r="E115" s="753" t="s">
        <v>247</v>
      </c>
      <c r="F115" s="754"/>
      <c r="G115" s="79" t="s">
        <v>53</v>
      </c>
      <c r="H115" s="308"/>
      <c r="I115" s="308"/>
      <c r="J115" s="308"/>
    </row>
    <row r="116" spans="1:10" s="21" customFormat="1" ht="49.15" hidden="1" customHeight="1">
      <c r="A116" s="98" t="s">
        <v>74</v>
      </c>
      <c r="B116" s="80" t="s">
        <v>43</v>
      </c>
      <c r="C116" s="80" t="s">
        <v>50</v>
      </c>
      <c r="D116" s="99">
        <v>12</v>
      </c>
      <c r="E116" s="121"/>
      <c r="F116" s="122"/>
      <c r="G116" s="100"/>
      <c r="H116" s="406"/>
      <c r="I116" s="406">
        <f>I117+I121+I126+I131+I140+I129</f>
        <v>0</v>
      </c>
      <c r="J116" s="406">
        <f>J117+J121+J126+J131+J140+J129</f>
        <v>0</v>
      </c>
    </row>
    <row r="117" spans="1:10" s="21" customFormat="1" ht="49.15" hidden="1" customHeight="1">
      <c r="A117" s="239" t="s">
        <v>339</v>
      </c>
      <c r="B117" s="236" t="s">
        <v>43</v>
      </c>
      <c r="C117" s="236" t="s">
        <v>50</v>
      </c>
      <c r="D117" s="237" t="s">
        <v>75</v>
      </c>
      <c r="E117" s="755" t="s">
        <v>176</v>
      </c>
      <c r="F117" s="756"/>
      <c r="G117" s="238"/>
      <c r="H117" s="406">
        <f t="shared" ref="H117:J118" si="16">H118</f>
        <v>0</v>
      </c>
      <c r="I117" s="406">
        <f t="shared" si="16"/>
        <v>0</v>
      </c>
      <c r="J117" s="406">
        <f t="shared" si="16"/>
        <v>0</v>
      </c>
    </row>
    <row r="118" spans="1:10" s="21" customFormat="1" ht="49.15" hidden="1" customHeight="1">
      <c r="A118" s="240" t="s">
        <v>193</v>
      </c>
      <c r="B118" s="236" t="s">
        <v>43</v>
      </c>
      <c r="C118" s="236" t="s">
        <v>50</v>
      </c>
      <c r="D118" s="237" t="s">
        <v>75</v>
      </c>
      <c r="E118" s="757" t="s">
        <v>177</v>
      </c>
      <c r="F118" s="758"/>
      <c r="G118" s="238"/>
      <c r="H118" s="406">
        <f t="shared" si="16"/>
        <v>0</v>
      </c>
      <c r="I118" s="406">
        <f t="shared" si="16"/>
        <v>0</v>
      </c>
      <c r="J118" s="406">
        <f t="shared" si="16"/>
        <v>0</v>
      </c>
    </row>
    <row r="119" spans="1:10" s="21" customFormat="1" ht="49.15" hidden="1" customHeight="1">
      <c r="A119" s="220" t="s">
        <v>191</v>
      </c>
      <c r="B119" s="236" t="s">
        <v>43</v>
      </c>
      <c r="C119" s="236" t="s">
        <v>50</v>
      </c>
      <c r="D119" s="237" t="s">
        <v>75</v>
      </c>
      <c r="E119" s="757" t="s">
        <v>178</v>
      </c>
      <c r="F119" s="758"/>
      <c r="G119" s="238"/>
      <c r="H119" s="406"/>
      <c r="I119" s="406"/>
      <c r="J119" s="406"/>
    </row>
    <row r="120" spans="1:10" s="21" customFormat="1" ht="49.15" hidden="1" customHeight="1">
      <c r="A120" s="225" t="s">
        <v>52</v>
      </c>
      <c r="B120" s="236" t="s">
        <v>43</v>
      </c>
      <c r="C120" s="236" t="s">
        <v>50</v>
      </c>
      <c r="D120" s="237" t="s">
        <v>75</v>
      </c>
      <c r="E120" s="757" t="s">
        <v>178</v>
      </c>
      <c r="F120" s="758"/>
      <c r="G120" s="238" t="s">
        <v>53</v>
      </c>
      <c r="H120" s="406"/>
      <c r="I120" s="406"/>
      <c r="J120" s="406"/>
    </row>
    <row r="121" spans="1:10" s="21" customFormat="1" ht="49.15" hidden="1" customHeight="1">
      <c r="A121" s="98" t="s">
        <v>374</v>
      </c>
      <c r="B121" s="80" t="s">
        <v>43</v>
      </c>
      <c r="C121" s="80" t="s">
        <v>50</v>
      </c>
      <c r="D121" s="99" t="s">
        <v>75</v>
      </c>
      <c r="E121" s="121" t="s">
        <v>264</v>
      </c>
      <c r="F121" s="122" t="s">
        <v>207</v>
      </c>
      <c r="G121" s="100"/>
      <c r="H121" s="406">
        <f t="shared" ref="H121:J124" si="17">H122</f>
        <v>0</v>
      </c>
      <c r="I121" s="406">
        <f t="shared" si="17"/>
        <v>0</v>
      </c>
      <c r="J121" s="406">
        <f t="shared" si="17"/>
        <v>0</v>
      </c>
    </row>
    <row r="122" spans="1:10" s="21" customFormat="1" ht="49.15" hidden="1" customHeight="1">
      <c r="A122" s="93" t="s">
        <v>375</v>
      </c>
      <c r="B122" s="80" t="s">
        <v>43</v>
      </c>
      <c r="C122" s="80" t="s">
        <v>50</v>
      </c>
      <c r="D122" s="99" t="s">
        <v>75</v>
      </c>
      <c r="E122" s="112" t="s">
        <v>265</v>
      </c>
      <c r="F122" s="115" t="s">
        <v>207</v>
      </c>
      <c r="G122" s="100"/>
      <c r="H122" s="406">
        <f t="shared" si="17"/>
        <v>0</v>
      </c>
      <c r="I122" s="406">
        <f t="shared" si="17"/>
        <v>0</v>
      </c>
      <c r="J122" s="406">
        <f t="shared" si="17"/>
        <v>0</v>
      </c>
    </row>
    <row r="123" spans="1:10" s="21" customFormat="1" ht="4.9000000000000004" hidden="1" customHeight="1">
      <c r="A123" s="275" t="s">
        <v>366</v>
      </c>
      <c r="B123" s="80" t="s">
        <v>43</v>
      </c>
      <c r="C123" s="80" t="s">
        <v>50</v>
      </c>
      <c r="D123" s="99" t="s">
        <v>75</v>
      </c>
      <c r="E123" s="112" t="s">
        <v>250</v>
      </c>
      <c r="F123" s="115" t="s">
        <v>207</v>
      </c>
      <c r="G123" s="100"/>
      <c r="H123" s="406">
        <f t="shared" si="17"/>
        <v>0</v>
      </c>
      <c r="I123" s="406">
        <f t="shared" si="17"/>
        <v>0</v>
      </c>
      <c r="J123" s="406">
        <f t="shared" si="17"/>
        <v>0</v>
      </c>
    </row>
    <row r="124" spans="1:10" s="21" customFormat="1" ht="49.15" hidden="1" customHeight="1">
      <c r="A124" s="124" t="s">
        <v>99</v>
      </c>
      <c r="B124" s="80" t="s">
        <v>43</v>
      </c>
      <c r="C124" s="80" t="s">
        <v>50</v>
      </c>
      <c r="D124" s="99" t="s">
        <v>75</v>
      </c>
      <c r="E124" s="116" t="s">
        <v>250</v>
      </c>
      <c r="F124" s="117" t="s">
        <v>249</v>
      </c>
      <c r="G124" s="100"/>
      <c r="H124" s="406">
        <f t="shared" si="17"/>
        <v>0</v>
      </c>
      <c r="I124" s="406">
        <f t="shared" si="17"/>
        <v>0</v>
      </c>
      <c r="J124" s="406">
        <f t="shared" si="17"/>
        <v>0</v>
      </c>
    </row>
    <row r="125" spans="1:10" s="21" customFormat="1" ht="49.15" hidden="1" customHeight="1">
      <c r="A125" s="235" t="s">
        <v>52</v>
      </c>
      <c r="B125" s="80" t="s">
        <v>43</v>
      </c>
      <c r="C125" s="80" t="s">
        <v>50</v>
      </c>
      <c r="D125" s="99" t="s">
        <v>75</v>
      </c>
      <c r="E125" s="112" t="s">
        <v>250</v>
      </c>
      <c r="F125" s="119" t="s">
        <v>249</v>
      </c>
      <c r="G125" s="100" t="s">
        <v>53</v>
      </c>
      <c r="H125" s="406"/>
      <c r="I125" s="406"/>
      <c r="J125" s="406"/>
    </row>
    <row r="126" spans="1:10" s="21" customFormat="1" ht="49.15" hidden="1" customHeight="1">
      <c r="A126" s="410" t="s">
        <v>132</v>
      </c>
      <c r="B126" s="80" t="s">
        <v>43</v>
      </c>
      <c r="C126" s="80" t="s">
        <v>50</v>
      </c>
      <c r="D126" s="99" t="s">
        <v>75</v>
      </c>
      <c r="E126" s="759" t="s">
        <v>251</v>
      </c>
      <c r="F126" s="760"/>
      <c r="G126" s="100"/>
      <c r="H126" s="406">
        <f t="shared" ref="H126:J127" si="18">H127</f>
        <v>0</v>
      </c>
      <c r="I126" s="406">
        <f t="shared" si="18"/>
        <v>0</v>
      </c>
      <c r="J126" s="406">
        <f t="shared" si="18"/>
        <v>0</v>
      </c>
    </row>
    <row r="127" spans="1:10" s="21" customFormat="1" ht="49.15" hidden="1" customHeight="1">
      <c r="A127" s="411" t="s">
        <v>252</v>
      </c>
      <c r="B127" s="80" t="s">
        <v>43</v>
      </c>
      <c r="C127" s="80" t="s">
        <v>50</v>
      </c>
      <c r="D127" s="99" t="s">
        <v>75</v>
      </c>
      <c r="E127" s="759" t="s">
        <v>257</v>
      </c>
      <c r="F127" s="760"/>
      <c r="G127" s="100"/>
      <c r="H127" s="406">
        <f t="shared" si="18"/>
        <v>0</v>
      </c>
      <c r="I127" s="406">
        <f t="shared" si="18"/>
        <v>0</v>
      </c>
      <c r="J127" s="406">
        <f t="shared" si="18"/>
        <v>0</v>
      </c>
    </row>
    <row r="128" spans="1:10" s="21" customFormat="1" ht="49.15" hidden="1" customHeight="1">
      <c r="A128" s="412" t="s">
        <v>212</v>
      </c>
      <c r="B128" s="80" t="s">
        <v>43</v>
      </c>
      <c r="C128" s="80" t="s">
        <v>50</v>
      </c>
      <c r="D128" s="99" t="s">
        <v>75</v>
      </c>
      <c r="E128" s="759" t="s">
        <v>258</v>
      </c>
      <c r="F128" s="760"/>
      <c r="G128" s="100" t="s">
        <v>53</v>
      </c>
      <c r="H128" s="406"/>
      <c r="I128" s="406"/>
      <c r="J128" s="406"/>
    </row>
    <row r="129" spans="1:249" s="21" customFormat="1" ht="49.15" hidden="1" customHeight="1">
      <c r="A129" s="413" t="s">
        <v>391</v>
      </c>
      <c r="B129" s="259" t="s">
        <v>43</v>
      </c>
      <c r="C129" s="259" t="s">
        <v>50</v>
      </c>
      <c r="D129" s="260" t="s">
        <v>75</v>
      </c>
      <c r="E129" s="264" t="s">
        <v>194</v>
      </c>
      <c r="F129" s="265">
        <v>1149</v>
      </c>
      <c r="G129" s="261"/>
      <c r="H129" s="406">
        <f>H130</f>
        <v>0</v>
      </c>
      <c r="I129" s="406">
        <f>I130</f>
        <v>0</v>
      </c>
      <c r="J129" s="406">
        <f>J130</f>
        <v>0</v>
      </c>
    </row>
    <row r="130" spans="1:249" s="21" customFormat="1" ht="49.15" hidden="1" customHeight="1">
      <c r="A130" s="412" t="s">
        <v>212</v>
      </c>
      <c r="B130" s="259" t="s">
        <v>43</v>
      </c>
      <c r="C130" s="259" t="s">
        <v>50</v>
      </c>
      <c r="D130" s="260" t="s">
        <v>75</v>
      </c>
      <c r="E130" s="264" t="s">
        <v>133</v>
      </c>
      <c r="F130" s="265">
        <v>1149</v>
      </c>
      <c r="G130" s="261" t="s">
        <v>53</v>
      </c>
      <c r="H130" s="406"/>
      <c r="I130" s="406"/>
      <c r="J130" s="406"/>
    </row>
    <row r="131" spans="1:249" s="29" customFormat="1" ht="22.9" hidden="1" customHeight="1">
      <c r="A131" s="195" t="s">
        <v>106</v>
      </c>
      <c r="B131" s="196" t="s">
        <v>43</v>
      </c>
      <c r="C131" s="197" t="s">
        <v>50</v>
      </c>
      <c r="D131" s="198" t="s">
        <v>75</v>
      </c>
      <c r="E131" s="199" t="s">
        <v>105</v>
      </c>
      <c r="F131" s="200" t="s">
        <v>96</v>
      </c>
      <c r="G131" s="201"/>
      <c r="H131" s="310">
        <f>+H132+H135</f>
        <v>0</v>
      </c>
      <c r="I131" s="310">
        <f>+I132+I135</f>
        <v>0</v>
      </c>
      <c r="J131" s="310">
        <f>+J132+J135</f>
        <v>0</v>
      </c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  <row r="132" spans="1:249" s="28" customFormat="1" ht="49.15" hidden="1" customHeight="1">
      <c r="A132" s="202" t="s">
        <v>108</v>
      </c>
      <c r="B132" s="187" t="s">
        <v>43</v>
      </c>
      <c r="C132" s="203" t="s">
        <v>50</v>
      </c>
      <c r="D132" s="204" t="s">
        <v>75</v>
      </c>
      <c r="E132" s="205" t="s">
        <v>107</v>
      </c>
      <c r="F132" s="206" t="s">
        <v>96</v>
      </c>
      <c r="G132" s="207"/>
      <c r="H132" s="312">
        <f t="shared" ref="H132:J133" si="19">+H133</f>
        <v>0</v>
      </c>
      <c r="I132" s="312">
        <f t="shared" si="19"/>
        <v>0</v>
      </c>
      <c r="J132" s="312">
        <f t="shared" si="19"/>
        <v>0</v>
      </c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</row>
    <row r="133" spans="1:249" s="28" customFormat="1" ht="49.15" hidden="1" customHeight="1">
      <c r="A133" s="202" t="s">
        <v>110</v>
      </c>
      <c r="B133" s="187" t="s">
        <v>43</v>
      </c>
      <c r="C133" s="203" t="s">
        <v>50</v>
      </c>
      <c r="D133" s="204" t="s">
        <v>75</v>
      </c>
      <c r="E133" s="205" t="s">
        <v>107</v>
      </c>
      <c r="F133" s="206" t="s">
        <v>109</v>
      </c>
      <c r="G133" s="207"/>
      <c r="H133" s="312">
        <f t="shared" si="19"/>
        <v>0</v>
      </c>
      <c r="I133" s="312">
        <f t="shared" si="19"/>
        <v>0</v>
      </c>
      <c r="J133" s="312">
        <f t="shared" si="19"/>
        <v>0</v>
      </c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</row>
    <row r="134" spans="1:249" s="28" customFormat="1" ht="49.15" hidden="1" customHeight="1">
      <c r="A134" s="208" t="s">
        <v>52</v>
      </c>
      <c r="B134" s="185" t="s">
        <v>43</v>
      </c>
      <c r="C134" s="203" t="s">
        <v>50</v>
      </c>
      <c r="D134" s="204" t="s">
        <v>75</v>
      </c>
      <c r="E134" s="205" t="s">
        <v>107</v>
      </c>
      <c r="F134" s="206" t="s">
        <v>109</v>
      </c>
      <c r="G134" s="209" t="s">
        <v>53</v>
      </c>
      <c r="H134" s="312"/>
      <c r="I134" s="312"/>
      <c r="J134" s="312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</row>
    <row r="135" spans="1:249" s="28" customFormat="1" ht="49.15" hidden="1" customHeight="1">
      <c r="A135" s="202" t="s">
        <v>112</v>
      </c>
      <c r="B135" s="187" t="s">
        <v>43</v>
      </c>
      <c r="C135" s="203" t="s">
        <v>50</v>
      </c>
      <c r="D135" s="204" t="s">
        <v>75</v>
      </c>
      <c r="E135" s="205" t="s">
        <v>111</v>
      </c>
      <c r="F135" s="206" t="s">
        <v>96</v>
      </c>
      <c r="G135" s="207"/>
      <c r="H135" s="312">
        <f>+H136+H138</f>
        <v>0</v>
      </c>
      <c r="I135" s="312">
        <f>+I136+I138</f>
        <v>0</v>
      </c>
      <c r="J135" s="312">
        <f>+J136+J138</f>
        <v>0</v>
      </c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</row>
    <row r="136" spans="1:249" s="39" customFormat="1" ht="49.15" hidden="1" customHeight="1">
      <c r="A136" s="202" t="s">
        <v>76</v>
      </c>
      <c r="B136" s="187" t="s">
        <v>43</v>
      </c>
      <c r="C136" s="203" t="s">
        <v>50</v>
      </c>
      <c r="D136" s="204" t="s">
        <v>75</v>
      </c>
      <c r="E136" s="205" t="s">
        <v>111</v>
      </c>
      <c r="F136" s="206" t="s">
        <v>113</v>
      </c>
      <c r="G136" s="207"/>
      <c r="H136" s="312">
        <f>+H137</f>
        <v>0</v>
      </c>
      <c r="I136" s="312">
        <f>+I137</f>
        <v>0</v>
      </c>
      <c r="J136" s="312">
        <f>+J137</f>
        <v>0</v>
      </c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</row>
    <row r="137" spans="1:249" s="26" customFormat="1" ht="49.15" hidden="1" customHeight="1">
      <c r="A137" s="208" t="s">
        <v>52</v>
      </c>
      <c r="B137" s="185" t="s">
        <v>43</v>
      </c>
      <c r="C137" s="203" t="s">
        <v>50</v>
      </c>
      <c r="D137" s="204" t="s">
        <v>75</v>
      </c>
      <c r="E137" s="205" t="s">
        <v>111</v>
      </c>
      <c r="F137" s="206" t="s">
        <v>113</v>
      </c>
      <c r="G137" s="209" t="s">
        <v>53</v>
      </c>
      <c r="H137" s="312"/>
      <c r="I137" s="312"/>
      <c r="J137" s="312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</row>
    <row r="138" spans="1:249" s="27" customFormat="1" ht="49.15" hidden="1" customHeight="1">
      <c r="A138" s="202" t="s">
        <v>115</v>
      </c>
      <c r="B138" s="187" t="s">
        <v>43</v>
      </c>
      <c r="C138" s="203" t="s">
        <v>50</v>
      </c>
      <c r="D138" s="204" t="s">
        <v>75</v>
      </c>
      <c r="E138" s="205" t="s">
        <v>111</v>
      </c>
      <c r="F138" s="206" t="s">
        <v>114</v>
      </c>
      <c r="G138" s="210"/>
      <c r="H138" s="312">
        <f>+H139</f>
        <v>0</v>
      </c>
      <c r="I138" s="312">
        <f>+I139</f>
        <v>0</v>
      </c>
      <c r="J138" s="312">
        <f>+J139</f>
        <v>0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</row>
    <row r="139" spans="1:249" s="25" customFormat="1" ht="49.15" hidden="1" customHeight="1">
      <c r="A139" s="414" t="s">
        <v>52</v>
      </c>
      <c r="B139" s="415" t="s">
        <v>43</v>
      </c>
      <c r="C139" s="416" t="s">
        <v>50</v>
      </c>
      <c r="D139" s="417" t="s">
        <v>75</v>
      </c>
      <c r="E139" s="418" t="s">
        <v>111</v>
      </c>
      <c r="F139" s="419" t="s">
        <v>114</v>
      </c>
      <c r="G139" s="420" t="s">
        <v>53</v>
      </c>
      <c r="H139" s="421"/>
      <c r="I139" s="421"/>
      <c r="J139" s="421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</row>
    <row r="140" spans="1:249" s="25" customFormat="1" ht="49.15" hidden="1" customHeight="1">
      <c r="A140" s="492" t="s">
        <v>132</v>
      </c>
      <c r="B140" s="493" t="s">
        <v>43</v>
      </c>
      <c r="C140" s="494" t="s">
        <v>50</v>
      </c>
      <c r="D140" s="495" t="s">
        <v>75</v>
      </c>
      <c r="E140" s="811" t="s">
        <v>253</v>
      </c>
      <c r="F140" s="812"/>
      <c r="G140" s="496"/>
      <c r="H140" s="389">
        <f t="shared" ref="H140:J142" si="20">H141</f>
        <v>0</v>
      </c>
      <c r="I140" s="389">
        <f t="shared" si="20"/>
        <v>0</v>
      </c>
      <c r="J140" s="390">
        <f t="shared" si="20"/>
        <v>0</v>
      </c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</row>
    <row r="141" spans="1:249" s="25" customFormat="1" ht="48" hidden="1" customHeight="1">
      <c r="A141" s="497" t="s">
        <v>134</v>
      </c>
      <c r="B141" s="466" t="s">
        <v>43</v>
      </c>
      <c r="C141" s="438" t="s">
        <v>50</v>
      </c>
      <c r="D141" s="439" t="s">
        <v>75</v>
      </c>
      <c r="E141" s="761" t="s">
        <v>254</v>
      </c>
      <c r="F141" s="762"/>
      <c r="G141" s="498"/>
      <c r="H141" s="329">
        <f t="shared" si="20"/>
        <v>0</v>
      </c>
      <c r="I141" s="308">
        <f t="shared" si="20"/>
        <v>0</v>
      </c>
      <c r="J141" s="392">
        <f t="shared" si="20"/>
        <v>0</v>
      </c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</row>
    <row r="142" spans="1:249" s="25" customFormat="1" ht="48" hidden="1" customHeight="1">
      <c r="A142" s="499" t="s">
        <v>252</v>
      </c>
      <c r="B142" s="466" t="s">
        <v>43</v>
      </c>
      <c r="C142" s="438" t="s">
        <v>50</v>
      </c>
      <c r="D142" s="439" t="s">
        <v>75</v>
      </c>
      <c r="E142" s="763" t="s">
        <v>255</v>
      </c>
      <c r="F142" s="764"/>
      <c r="G142" s="498"/>
      <c r="H142" s="329">
        <f t="shared" si="20"/>
        <v>0</v>
      </c>
      <c r="I142" s="308">
        <f t="shared" si="20"/>
        <v>0</v>
      </c>
      <c r="J142" s="392">
        <f t="shared" si="20"/>
        <v>0</v>
      </c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</row>
    <row r="143" spans="1:249" s="25" customFormat="1" ht="48" hidden="1" customHeight="1">
      <c r="A143" s="500" t="s">
        <v>52</v>
      </c>
      <c r="B143" s="501" t="s">
        <v>43</v>
      </c>
      <c r="C143" s="450" t="s">
        <v>50</v>
      </c>
      <c r="D143" s="451" t="s">
        <v>75</v>
      </c>
      <c r="E143" s="809" t="s">
        <v>256</v>
      </c>
      <c r="F143" s="810"/>
      <c r="G143" s="502" t="s">
        <v>53</v>
      </c>
      <c r="H143" s="489">
        <v>0</v>
      </c>
      <c r="I143" s="490">
        <v>0</v>
      </c>
      <c r="J143" s="491">
        <v>0</v>
      </c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</row>
    <row r="144" spans="1:249" s="31" customFormat="1" ht="48" customHeight="1">
      <c r="A144" s="422" t="s">
        <v>77</v>
      </c>
      <c r="B144" s="423" t="s">
        <v>43</v>
      </c>
      <c r="C144" s="424" t="s">
        <v>78</v>
      </c>
      <c r="D144" s="424"/>
      <c r="E144" s="155"/>
      <c r="F144" s="156"/>
      <c r="G144" s="424"/>
      <c r="H144" s="405">
        <f>H174</f>
        <v>220000</v>
      </c>
      <c r="I144" s="405">
        <f>I193</f>
        <v>49000</v>
      </c>
      <c r="J144" s="405">
        <f>J193</f>
        <v>49000</v>
      </c>
    </row>
    <row r="145" spans="1:10" s="31" customFormat="1" ht="0.75" hidden="1" customHeight="1">
      <c r="A145" s="242" t="s">
        <v>183</v>
      </c>
      <c r="B145" s="234" t="s">
        <v>43</v>
      </c>
      <c r="C145" s="243" t="s">
        <v>78</v>
      </c>
      <c r="D145" s="243" t="s">
        <v>44</v>
      </c>
      <c r="E145" s="765"/>
      <c r="F145" s="766"/>
      <c r="G145" s="243"/>
      <c r="H145" s="425"/>
      <c r="I145" s="425"/>
      <c r="J145" s="425"/>
    </row>
    <row r="146" spans="1:10" s="31" customFormat="1" ht="35.25" hidden="1" customHeight="1">
      <c r="A146" s="426" t="s">
        <v>180</v>
      </c>
      <c r="B146" s="234" t="s">
        <v>43</v>
      </c>
      <c r="C146" s="243" t="s">
        <v>78</v>
      </c>
      <c r="D146" s="243" t="s">
        <v>44</v>
      </c>
      <c r="E146" s="765" t="s">
        <v>260</v>
      </c>
      <c r="F146" s="766"/>
      <c r="G146" s="243"/>
      <c r="H146" s="425"/>
      <c r="I146" s="425"/>
      <c r="J146" s="425"/>
    </row>
    <row r="147" spans="1:10" s="31" customFormat="1" ht="0.75" hidden="1" customHeight="1">
      <c r="A147" s="311" t="s">
        <v>166</v>
      </c>
      <c r="B147" s="234" t="s">
        <v>43</v>
      </c>
      <c r="C147" s="243" t="s">
        <v>78</v>
      </c>
      <c r="D147" s="243" t="s">
        <v>44</v>
      </c>
      <c r="E147" s="765" t="s">
        <v>261</v>
      </c>
      <c r="F147" s="766"/>
      <c r="G147" s="243"/>
      <c r="H147" s="425"/>
      <c r="I147" s="425"/>
      <c r="J147" s="425"/>
    </row>
    <row r="148" spans="1:10" s="31" customFormat="1" ht="33.75" hidden="1" customHeight="1">
      <c r="A148" s="311"/>
      <c r="B148" s="234"/>
      <c r="C148" s="243" t="s">
        <v>78</v>
      </c>
      <c r="D148" s="243" t="s">
        <v>44</v>
      </c>
      <c r="E148" s="271" t="s">
        <v>259</v>
      </c>
      <c r="F148" s="270" t="s">
        <v>207</v>
      </c>
      <c r="G148" s="243"/>
      <c r="H148" s="425"/>
      <c r="I148" s="425"/>
      <c r="J148" s="425"/>
    </row>
    <row r="149" spans="1:10" s="31" customFormat="1" ht="24.75" hidden="1" customHeight="1">
      <c r="A149" s="244" t="s">
        <v>182</v>
      </c>
      <c r="B149" s="234" t="s">
        <v>43</v>
      </c>
      <c r="C149" s="243" t="s">
        <v>78</v>
      </c>
      <c r="D149" s="243" t="s">
        <v>44</v>
      </c>
      <c r="E149" s="765" t="s">
        <v>181</v>
      </c>
      <c r="F149" s="766"/>
      <c r="G149" s="243"/>
      <c r="H149" s="425"/>
      <c r="I149" s="425"/>
      <c r="J149" s="425"/>
    </row>
    <row r="150" spans="1:10" s="31" customFormat="1" ht="30.75" hidden="1" customHeight="1">
      <c r="A150" s="427" t="s">
        <v>52</v>
      </c>
      <c r="B150" s="245" t="s">
        <v>43</v>
      </c>
      <c r="C150" s="243" t="s">
        <v>78</v>
      </c>
      <c r="D150" s="243" t="s">
        <v>44</v>
      </c>
      <c r="E150" s="765" t="s">
        <v>181</v>
      </c>
      <c r="F150" s="766"/>
      <c r="G150" s="243" t="s">
        <v>53</v>
      </c>
      <c r="H150" s="425"/>
      <c r="I150" s="425"/>
      <c r="J150" s="425"/>
    </row>
    <row r="151" spans="1:10" s="21" customFormat="1" ht="0.75" hidden="1" customHeight="1">
      <c r="A151" s="150" t="s">
        <v>79</v>
      </c>
      <c r="B151" s="80" t="s">
        <v>43</v>
      </c>
      <c r="C151" s="152" t="s">
        <v>78</v>
      </c>
      <c r="D151" s="152" t="s">
        <v>45</v>
      </c>
      <c r="E151" s="165"/>
      <c r="F151" s="166"/>
      <c r="G151" s="152"/>
      <c r="H151" s="425">
        <f>H152+H156+H163</f>
        <v>0</v>
      </c>
      <c r="I151" s="425">
        <f>I152+I156+I163</f>
        <v>0</v>
      </c>
      <c r="J151" s="425">
        <f>J152+J156+J163</f>
        <v>0</v>
      </c>
    </row>
    <row r="152" spans="1:10" s="21" customFormat="1" ht="49.5" hidden="1" customHeight="1">
      <c r="A152" s="150" t="s">
        <v>145</v>
      </c>
      <c r="B152" s="82" t="s">
        <v>43</v>
      </c>
      <c r="C152" s="152" t="s">
        <v>78</v>
      </c>
      <c r="D152" s="152" t="s">
        <v>45</v>
      </c>
      <c r="E152" s="145" t="s">
        <v>116</v>
      </c>
      <c r="F152" s="122" t="s">
        <v>96</v>
      </c>
      <c r="G152" s="152"/>
      <c r="H152" s="425">
        <f t="shared" ref="H152:J153" si="21">H153</f>
        <v>0</v>
      </c>
      <c r="I152" s="425">
        <f t="shared" si="21"/>
        <v>0</v>
      </c>
      <c r="J152" s="425">
        <f t="shared" si="21"/>
        <v>0</v>
      </c>
    </row>
    <row r="153" spans="1:10" s="21" customFormat="1" ht="53.25" hidden="1" customHeight="1">
      <c r="A153" s="167" t="s">
        <v>142</v>
      </c>
      <c r="B153" s="88" t="s">
        <v>43</v>
      </c>
      <c r="C153" s="157" t="s">
        <v>78</v>
      </c>
      <c r="D153" s="157" t="s">
        <v>45</v>
      </c>
      <c r="E153" s="164" t="s">
        <v>117</v>
      </c>
      <c r="F153" s="113" t="s">
        <v>96</v>
      </c>
      <c r="G153" s="157"/>
      <c r="H153" s="428">
        <f t="shared" si="21"/>
        <v>0</v>
      </c>
      <c r="I153" s="428">
        <f t="shared" si="21"/>
        <v>0</v>
      </c>
      <c r="J153" s="428">
        <f t="shared" si="21"/>
        <v>0</v>
      </c>
    </row>
    <row r="154" spans="1:10" s="21" customFormat="1" ht="37.5" hidden="1">
      <c r="A154" s="311" t="s">
        <v>119</v>
      </c>
      <c r="B154" s="88" t="s">
        <v>43</v>
      </c>
      <c r="C154" s="89" t="s">
        <v>78</v>
      </c>
      <c r="D154" s="90" t="s">
        <v>45</v>
      </c>
      <c r="E154" s="108" t="s">
        <v>117</v>
      </c>
      <c r="F154" s="109" t="s">
        <v>118</v>
      </c>
      <c r="G154" s="92"/>
      <c r="H154" s="312">
        <f>+H155</f>
        <v>0</v>
      </c>
      <c r="I154" s="312">
        <f>+I155</f>
        <v>0</v>
      </c>
      <c r="J154" s="312">
        <f>+J155</f>
        <v>0</v>
      </c>
    </row>
    <row r="155" spans="1:10" s="21" customFormat="1" hidden="1">
      <c r="A155" s="97" t="s">
        <v>158</v>
      </c>
      <c r="B155" s="88" t="s">
        <v>43</v>
      </c>
      <c r="C155" s="157" t="s">
        <v>78</v>
      </c>
      <c r="D155" s="157" t="s">
        <v>45</v>
      </c>
      <c r="E155" s="168" t="s">
        <v>117</v>
      </c>
      <c r="F155" s="169" t="s">
        <v>118</v>
      </c>
      <c r="G155" s="76" t="s">
        <v>157</v>
      </c>
      <c r="H155" s="328"/>
      <c r="I155" s="328"/>
      <c r="J155" s="328"/>
    </row>
    <row r="156" spans="1:10" s="21" customFormat="1" ht="93.75" hidden="1">
      <c r="A156" s="176" t="s">
        <v>344</v>
      </c>
      <c r="B156" s="82" t="s">
        <v>43</v>
      </c>
      <c r="C156" s="214" t="s">
        <v>78</v>
      </c>
      <c r="D156" s="214" t="s">
        <v>45</v>
      </c>
      <c r="E156" s="753" t="s">
        <v>346</v>
      </c>
      <c r="F156" s="754"/>
      <c r="G156" s="80"/>
      <c r="H156" s="406">
        <f>H157</f>
        <v>0</v>
      </c>
      <c r="I156" s="406">
        <f>I157</f>
        <v>0</v>
      </c>
      <c r="J156" s="406">
        <f>J157</f>
        <v>0</v>
      </c>
    </row>
    <row r="157" spans="1:10" s="21" customFormat="1" ht="93.75" hidden="1">
      <c r="A157" s="225" t="s">
        <v>345</v>
      </c>
      <c r="B157" s="221" t="s">
        <v>43</v>
      </c>
      <c r="C157" s="246" t="s">
        <v>78</v>
      </c>
      <c r="D157" s="246" t="s">
        <v>45</v>
      </c>
      <c r="E157" s="749" t="s">
        <v>349</v>
      </c>
      <c r="F157" s="750"/>
      <c r="G157" s="226"/>
      <c r="H157" s="328"/>
      <c r="I157" s="328"/>
      <c r="J157" s="328"/>
    </row>
    <row r="158" spans="1:10" s="21" customFormat="1" hidden="1">
      <c r="A158" s="429" t="s">
        <v>347</v>
      </c>
      <c r="B158" s="221" t="s">
        <v>43</v>
      </c>
      <c r="C158" s="246" t="s">
        <v>78</v>
      </c>
      <c r="D158" s="246" t="s">
        <v>45</v>
      </c>
      <c r="E158" s="767" t="s">
        <v>348</v>
      </c>
      <c r="F158" s="768"/>
      <c r="G158" s="226"/>
      <c r="H158" s="328"/>
      <c r="I158" s="328"/>
      <c r="J158" s="328"/>
    </row>
    <row r="159" spans="1:10" s="21" customFormat="1" ht="56.25" hidden="1">
      <c r="A159" s="430" t="s">
        <v>350</v>
      </c>
      <c r="B159" s="221" t="s">
        <v>43</v>
      </c>
      <c r="C159" s="246" t="s">
        <v>78</v>
      </c>
      <c r="D159" s="246" t="s">
        <v>45</v>
      </c>
      <c r="E159" s="767" t="s">
        <v>368</v>
      </c>
      <c r="F159" s="769"/>
      <c r="G159" s="226"/>
      <c r="H159" s="328"/>
      <c r="I159" s="328"/>
      <c r="J159" s="328"/>
    </row>
    <row r="160" spans="1:10" s="21" customFormat="1" ht="18" hidden="1" customHeight="1">
      <c r="A160" s="431" t="s">
        <v>52</v>
      </c>
      <c r="B160" s="221" t="s">
        <v>43</v>
      </c>
      <c r="C160" s="246" t="s">
        <v>78</v>
      </c>
      <c r="D160" s="246" t="s">
        <v>45</v>
      </c>
      <c r="E160" s="749" t="s">
        <v>367</v>
      </c>
      <c r="F160" s="750"/>
      <c r="G160" s="226" t="s">
        <v>53</v>
      </c>
      <c r="H160" s="328"/>
      <c r="I160" s="328"/>
      <c r="J160" s="328"/>
    </row>
    <row r="161" spans="1:38" s="21" customFormat="1" ht="37.5" hidden="1">
      <c r="A161" s="97" t="s">
        <v>165</v>
      </c>
      <c r="B161" s="88" t="s">
        <v>43</v>
      </c>
      <c r="C161" s="157" t="s">
        <v>78</v>
      </c>
      <c r="D161" s="157" t="s">
        <v>45</v>
      </c>
      <c r="E161" s="770" t="s">
        <v>164</v>
      </c>
      <c r="F161" s="771"/>
      <c r="G161" s="76"/>
      <c r="H161" s="328">
        <f>H162</f>
        <v>0</v>
      </c>
      <c r="I161" s="328">
        <f>I162</f>
        <v>0</v>
      </c>
      <c r="J161" s="328">
        <f>J162</f>
        <v>0</v>
      </c>
    </row>
    <row r="162" spans="1:38" s="21" customFormat="1" ht="37.5" hidden="1">
      <c r="A162" s="332" t="s">
        <v>52</v>
      </c>
      <c r="B162" s="88" t="s">
        <v>43</v>
      </c>
      <c r="C162" s="157" t="s">
        <v>78</v>
      </c>
      <c r="D162" s="157" t="s">
        <v>45</v>
      </c>
      <c r="E162" s="770" t="s">
        <v>164</v>
      </c>
      <c r="F162" s="771"/>
      <c r="G162" s="76" t="s">
        <v>53</v>
      </c>
      <c r="H162" s="328"/>
      <c r="I162" s="328"/>
      <c r="J162" s="328"/>
    </row>
    <row r="163" spans="1:38" s="21" customFormat="1" ht="112.5" hidden="1">
      <c r="A163" s="176" t="s">
        <v>342</v>
      </c>
      <c r="B163" s="82" t="s">
        <v>43</v>
      </c>
      <c r="C163" s="214" t="s">
        <v>78</v>
      </c>
      <c r="D163" s="214" t="s">
        <v>45</v>
      </c>
      <c r="E163" s="13" t="s">
        <v>298</v>
      </c>
      <c r="F163" s="16" t="s">
        <v>207</v>
      </c>
      <c r="G163" s="80"/>
      <c r="H163" s="406"/>
      <c r="I163" s="406"/>
      <c r="J163" s="406"/>
    </row>
    <row r="164" spans="1:38" s="21" customFormat="1" ht="131.25" hidden="1">
      <c r="A164" s="311" t="s">
        <v>343</v>
      </c>
      <c r="B164" s="249" t="s">
        <v>43</v>
      </c>
      <c r="C164" s="250" t="s">
        <v>78</v>
      </c>
      <c r="D164" s="250" t="s">
        <v>45</v>
      </c>
      <c r="E164" s="772" t="s">
        <v>351</v>
      </c>
      <c r="F164" s="773"/>
      <c r="G164" s="251"/>
      <c r="H164" s="432">
        <f>H165</f>
        <v>0</v>
      </c>
      <c r="I164" s="432">
        <f>I165</f>
        <v>0</v>
      </c>
      <c r="J164" s="432">
        <f>J165</f>
        <v>0</v>
      </c>
    </row>
    <row r="165" spans="1:38" s="21" customFormat="1" ht="75" hidden="1">
      <c r="A165" s="433" t="s">
        <v>352</v>
      </c>
      <c r="B165" s="247" t="s">
        <v>43</v>
      </c>
      <c r="C165" s="248" t="s">
        <v>78</v>
      </c>
      <c r="D165" s="248" t="s">
        <v>45</v>
      </c>
      <c r="E165" s="774" t="s">
        <v>353</v>
      </c>
      <c r="F165" s="775"/>
      <c r="G165" s="236"/>
      <c r="H165" s="406">
        <f>H167+H168</f>
        <v>0</v>
      </c>
      <c r="I165" s="406">
        <f>I167+I168</f>
        <v>0</v>
      </c>
      <c r="J165" s="406">
        <f>J167+J168</f>
        <v>0</v>
      </c>
    </row>
    <row r="166" spans="1:38" s="21" customFormat="1" ht="24" hidden="1" customHeight="1">
      <c r="A166" s="434" t="s">
        <v>303</v>
      </c>
      <c r="B166" s="247" t="s">
        <v>43</v>
      </c>
      <c r="C166" s="248" t="s">
        <v>78</v>
      </c>
      <c r="D166" s="248"/>
      <c r="E166" s="774" t="s">
        <v>354</v>
      </c>
      <c r="F166" s="776"/>
      <c r="G166" s="236"/>
      <c r="H166" s="406"/>
      <c r="I166" s="406"/>
      <c r="J166" s="406"/>
    </row>
    <row r="167" spans="1:38" s="21" customFormat="1" ht="26.25" hidden="1" customHeight="1">
      <c r="A167" s="427" t="s">
        <v>52</v>
      </c>
      <c r="B167" s="247" t="s">
        <v>43</v>
      </c>
      <c r="C167" s="248" t="s">
        <v>78</v>
      </c>
      <c r="D167" s="248" t="s">
        <v>45</v>
      </c>
      <c r="E167" s="774" t="s">
        <v>354</v>
      </c>
      <c r="F167" s="776"/>
      <c r="G167" s="236" t="s">
        <v>53</v>
      </c>
      <c r="H167" s="406"/>
      <c r="I167" s="406"/>
      <c r="J167" s="406"/>
    </row>
    <row r="168" spans="1:38" s="21" customFormat="1" ht="22.5" hidden="1" customHeight="1">
      <c r="A168" s="225" t="s">
        <v>54</v>
      </c>
      <c r="B168" s="247" t="s">
        <v>43</v>
      </c>
      <c r="C168" s="248" t="s">
        <v>78</v>
      </c>
      <c r="D168" s="248" t="s">
        <v>45</v>
      </c>
      <c r="E168" s="774" t="s">
        <v>354</v>
      </c>
      <c r="F168" s="776"/>
      <c r="G168" s="236" t="s">
        <v>55</v>
      </c>
      <c r="H168" s="406">
        <v>0</v>
      </c>
      <c r="I168" s="406">
        <v>0</v>
      </c>
      <c r="J168" s="406">
        <v>0</v>
      </c>
    </row>
    <row r="169" spans="1:38" s="21" customFormat="1" ht="30" hidden="1" customHeight="1">
      <c r="A169" s="97" t="s">
        <v>340</v>
      </c>
      <c r="B169" s="88" t="s">
        <v>43</v>
      </c>
      <c r="C169" s="157" t="s">
        <v>78</v>
      </c>
      <c r="D169" s="157" t="s">
        <v>45</v>
      </c>
      <c r="E169" s="212" t="s">
        <v>299</v>
      </c>
      <c r="F169" s="213" t="s">
        <v>207</v>
      </c>
      <c r="G169" s="76"/>
      <c r="H169" s="328">
        <f t="shared" ref="H169:J170" si="22">H170</f>
        <v>0</v>
      </c>
      <c r="I169" s="328">
        <f t="shared" si="22"/>
        <v>0</v>
      </c>
      <c r="J169" s="328">
        <f t="shared" si="22"/>
        <v>0</v>
      </c>
    </row>
    <row r="170" spans="1:38" s="21" customFormat="1" ht="28.5" hidden="1" customHeight="1">
      <c r="A170" s="208" t="s">
        <v>300</v>
      </c>
      <c r="B170" s="88" t="s">
        <v>43</v>
      </c>
      <c r="C170" s="157" t="s">
        <v>78</v>
      </c>
      <c r="D170" s="157" t="s">
        <v>45</v>
      </c>
      <c r="E170" s="212" t="s">
        <v>301</v>
      </c>
      <c r="F170" s="213" t="s">
        <v>207</v>
      </c>
      <c r="G170" s="76"/>
      <c r="H170" s="328">
        <f t="shared" si="22"/>
        <v>0</v>
      </c>
      <c r="I170" s="328">
        <f t="shared" si="22"/>
        <v>0</v>
      </c>
      <c r="J170" s="328">
        <f t="shared" si="22"/>
        <v>0</v>
      </c>
    </row>
    <row r="171" spans="1:38" s="21" customFormat="1" ht="27.75" hidden="1" customHeight="1">
      <c r="A171" s="334" t="s">
        <v>303</v>
      </c>
      <c r="B171" s="88" t="s">
        <v>43</v>
      </c>
      <c r="C171" s="157" t="s">
        <v>78</v>
      </c>
      <c r="D171" s="157" t="s">
        <v>45</v>
      </c>
      <c r="E171" s="212" t="s">
        <v>304</v>
      </c>
      <c r="F171" s="213" t="s">
        <v>302</v>
      </c>
      <c r="G171" s="76"/>
      <c r="H171" s="328">
        <f>H172+H173</f>
        <v>0</v>
      </c>
      <c r="I171" s="328">
        <f>I172+I173</f>
        <v>0</v>
      </c>
      <c r="J171" s="328">
        <f>J172+J173</f>
        <v>0</v>
      </c>
    </row>
    <row r="172" spans="1:38" s="21" customFormat="1" ht="24" hidden="1" customHeight="1">
      <c r="A172" s="97" t="s">
        <v>52</v>
      </c>
      <c r="B172" s="88" t="s">
        <v>43</v>
      </c>
      <c r="C172" s="157" t="s">
        <v>78</v>
      </c>
      <c r="D172" s="157" t="s">
        <v>45</v>
      </c>
      <c r="E172" s="212" t="s">
        <v>305</v>
      </c>
      <c r="F172" s="213" t="s">
        <v>302</v>
      </c>
      <c r="G172" s="76" t="s">
        <v>53</v>
      </c>
      <c r="H172" s="328"/>
      <c r="I172" s="328"/>
      <c r="J172" s="328"/>
    </row>
    <row r="173" spans="1:38" s="21" customFormat="1" ht="30" hidden="1" customHeight="1">
      <c r="A173" s="225" t="s">
        <v>54</v>
      </c>
      <c r="B173" s="221" t="s">
        <v>43</v>
      </c>
      <c r="C173" s="246" t="s">
        <v>78</v>
      </c>
      <c r="D173" s="246" t="s">
        <v>45</v>
      </c>
      <c r="E173" s="749" t="s">
        <v>306</v>
      </c>
      <c r="F173" s="750"/>
      <c r="G173" s="226" t="s">
        <v>55</v>
      </c>
      <c r="H173" s="328"/>
      <c r="I173" s="328"/>
      <c r="J173" s="328"/>
    </row>
    <row r="174" spans="1:38" s="21" customFormat="1">
      <c r="A174" s="150" t="s">
        <v>80</v>
      </c>
      <c r="B174" s="80" t="s">
        <v>43</v>
      </c>
      <c r="C174" s="152" t="s">
        <v>78</v>
      </c>
      <c r="D174" s="152" t="s">
        <v>69</v>
      </c>
      <c r="E174" s="120"/>
      <c r="F174" s="15"/>
      <c r="G174" s="152"/>
      <c r="H174" s="425">
        <f t="shared" ref="H174:J175" si="23">H175</f>
        <v>220000</v>
      </c>
      <c r="I174" s="425">
        <f t="shared" si="23"/>
        <v>49000</v>
      </c>
      <c r="J174" s="425">
        <f t="shared" si="23"/>
        <v>49000</v>
      </c>
    </row>
    <row r="175" spans="1:38" s="41" customFormat="1" ht="106.9" customHeight="1">
      <c r="A175" s="716" t="s">
        <v>404</v>
      </c>
      <c r="B175" s="82" t="s">
        <v>43</v>
      </c>
      <c r="C175" s="152" t="s">
        <v>78</v>
      </c>
      <c r="D175" s="153" t="s">
        <v>69</v>
      </c>
      <c r="E175" s="170" t="s">
        <v>286</v>
      </c>
      <c r="F175" s="171" t="s">
        <v>207</v>
      </c>
      <c r="G175" s="154"/>
      <c r="H175" s="425">
        <f t="shared" si="23"/>
        <v>220000</v>
      </c>
      <c r="I175" s="425">
        <f t="shared" si="23"/>
        <v>49000</v>
      </c>
      <c r="J175" s="425">
        <f t="shared" si="23"/>
        <v>49000</v>
      </c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</row>
    <row r="176" spans="1:38" s="29" customFormat="1" ht="122.45" customHeight="1">
      <c r="A176" s="720" t="s">
        <v>405</v>
      </c>
      <c r="B176" s="88" t="s">
        <v>43</v>
      </c>
      <c r="C176" s="89" t="s">
        <v>78</v>
      </c>
      <c r="D176" s="90" t="s">
        <v>69</v>
      </c>
      <c r="E176" s="172" t="s">
        <v>287</v>
      </c>
      <c r="F176" s="173" t="s">
        <v>207</v>
      </c>
      <c r="G176" s="92"/>
      <c r="H176" s="428">
        <f>H184+H192</f>
        <v>220000</v>
      </c>
      <c r="I176" s="428">
        <f>I184+I192</f>
        <v>49000</v>
      </c>
      <c r="J176" s="428">
        <f>J184+J192</f>
        <v>49000</v>
      </c>
      <c r="K176" s="504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</row>
    <row r="177" spans="1:38" s="29" customFormat="1" ht="0.75" hidden="1" customHeight="1">
      <c r="A177" s="311" t="s">
        <v>173</v>
      </c>
      <c r="B177" s="88" t="s">
        <v>43</v>
      </c>
      <c r="C177" s="89" t="s">
        <v>78</v>
      </c>
      <c r="D177" s="90" t="s">
        <v>69</v>
      </c>
      <c r="E177" s="777" t="s">
        <v>172</v>
      </c>
      <c r="F177" s="778"/>
      <c r="G177" s="92"/>
      <c r="H177" s="312">
        <v>100000</v>
      </c>
      <c r="I177" s="312">
        <v>9600</v>
      </c>
      <c r="J177" s="312">
        <v>100</v>
      </c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</row>
    <row r="178" spans="1:38" s="29" customFormat="1" ht="19.5" hidden="1">
      <c r="A178" s="97" t="s">
        <v>54</v>
      </c>
      <c r="B178" s="88" t="s">
        <v>43</v>
      </c>
      <c r="C178" s="89" t="s">
        <v>78</v>
      </c>
      <c r="D178" s="90" t="s">
        <v>69</v>
      </c>
      <c r="E178" s="777" t="s">
        <v>172</v>
      </c>
      <c r="F178" s="778"/>
      <c r="G178" s="92" t="s">
        <v>55</v>
      </c>
      <c r="H178" s="312"/>
      <c r="I178" s="312"/>
      <c r="J178" s="312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</row>
    <row r="179" spans="1:38" s="29" customFormat="1" ht="37.5" hidden="1">
      <c r="A179" s="435" t="s">
        <v>52</v>
      </c>
      <c r="B179" s="88" t="s">
        <v>43</v>
      </c>
      <c r="C179" s="89" t="s">
        <v>78</v>
      </c>
      <c r="D179" s="90" t="s">
        <v>69</v>
      </c>
      <c r="E179" s="777" t="s">
        <v>172</v>
      </c>
      <c r="F179" s="778"/>
      <c r="G179" s="92" t="s">
        <v>53</v>
      </c>
      <c r="H179" s="312"/>
      <c r="I179" s="312"/>
      <c r="J179" s="312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</row>
    <row r="180" spans="1:38" s="29" customFormat="1" ht="21.6" hidden="1" customHeight="1">
      <c r="A180" s="339" t="s">
        <v>288</v>
      </c>
      <c r="B180" s="88" t="s">
        <v>43</v>
      </c>
      <c r="C180" s="89" t="s">
        <v>78</v>
      </c>
      <c r="D180" s="90" t="s">
        <v>45</v>
      </c>
      <c r="E180" s="280" t="s">
        <v>297</v>
      </c>
      <c r="F180" s="115" t="s">
        <v>207</v>
      </c>
      <c r="G180" s="92"/>
      <c r="H180" s="428"/>
      <c r="I180" s="428"/>
      <c r="J180" s="4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</row>
    <row r="181" spans="1:38" s="28" customFormat="1" ht="25.9" hidden="1" customHeight="1">
      <c r="A181" s="311" t="s">
        <v>100</v>
      </c>
      <c r="B181" s="88" t="s">
        <v>43</v>
      </c>
      <c r="C181" s="89" t="s">
        <v>78</v>
      </c>
      <c r="D181" s="90" t="s">
        <v>45</v>
      </c>
      <c r="E181" s="172" t="s">
        <v>289</v>
      </c>
      <c r="F181" s="173" t="s">
        <v>386</v>
      </c>
      <c r="G181" s="92"/>
      <c r="H181" s="428"/>
      <c r="I181" s="428"/>
      <c r="J181" s="428"/>
    </row>
    <row r="182" spans="1:38" s="28" customFormat="1" ht="37.5" hidden="1">
      <c r="A182" s="335" t="s">
        <v>212</v>
      </c>
      <c r="B182" s="88" t="s">
        <v>43</v>
      </c>
      <c r="C182" s="89" t="s">
        <v>78</v>
      </c>
      <c r="D182" s="90" t="s">
        <v>45</v>
      </c>
      <c r="E182" s="172" t="s">
        <v>289</v>
      </c>
      <c r="F182" s="173" t="s">
        <v>386</v>
      </c>
      <c r="G182" s="92" t="s">
        <v>53</v>
      </c>
      <c r="H182" s="428"/>
      <c r="I182" s="428"/>
      <c r="J182" s="428"/>
    </row>
    <row r="183" spans="1:38" s="28" customFormat="1" ht="1.1499999999999999" customHeight="1">
      <c r="A183" s="97" t="s">
        <v>54</v>
      </c>
      <c r="B183" s="88" t="s">
        <v>43</v>
      </c>
      <c r="C183" s="89" t="s">
        <v>78</v>
      </c>
      <c r="D183" s="90" t="s">
        <v>69</v>
      </c>
      <c r="E183" s="172" t="s">
        <v>289</v>
      </c>
      <c r="F183" s="173" t="s">
        <v>290</v>
      </c>
      <c r="G183" s="92" t="s">
        <v>55</v>
      </c>
      <c r="H183" s="312"/>
      <c r="I183" s="312"/>
      <c r="J183" s="312"/>
    </row>
    <row r="184" spans="1:38" s="29" customFormat="1" ht="61.15" customHeight="1">
      <c r="A184" s="436" t="s">
        <v>392</v>
      </c>
      <c r="B184" s="437" t="s">
        <v>43</v>
      </c>
      <c r="C184" s="438" t="s">
        <v>78</v>
      </c>
      <c r="D184" s="439" t="s">
        <v>69</v>
      </c>
      <c r="E184" s="440" t="s">
        <v>289</v>
      </c>
      <c r="F184" s="441" t="s">
        <v>207</v>
      </c>
      <c r="G184" s="442"/>
      <c r="H184" s="443">
        <f>H185</f>
        <v>125000</v>
      </c>
      <c r="I184" s="312">
        <f>SUM(I185:I186)</f>
        <v>0</v>
      </c>
      <c r="J184" s="312">
        <f>SUM(J185:J186)</f>
        <v>0</v>
      </c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</row>
    <row r="185" spans="1:38" s="28" customFormat="1" ht="38.450000000000003" customHeight="1" thickBot="1">
      <c r="A185" s="444" t="s">
        <v>325</v>
      </c>
      <c r="B185" s="437" t="s">
        <v>43</v>
      </c>
      <c r="C185" s="438" t="s">
        <v>78</v>
      </c>
      <c r="D185" s="439" t="s">
        <v>69</v>
      </c>
      <c r="E185" s="445" t="s">
        <v>393</v>
      </c>
      <c r="F185" s="446" t="s">
        <v>394</v>
      </c>
      <c r="G185" s="442"/>
      <c r="H185" s="447">
        <f>H186</f>
        <v>125000</v>
      </c>
      <c r="I185" s="320">
        <v>0</v>
      </c>
      <c r="J185" s="320">
        <v>0</v>
      </c>
    </row>
    <row r="186" spans="1:38" s="28" customFormat="1" ht="37.9" customHeight="1" thickBot="1">
      <c r="A186" s="448" t="s">
        <v>212</v>
      </c>
      <c r="B186" s="449" t="s">
        <v>43</v>
      </c>
      <c r="C186" s="450" t="s">
        <v>78</v>
      </c>
      <c r="D186" s="451" t="s">
        <v>69</v>
      </c>
      <c r="E186" s="452" t="s">
        <v>395</v>
      </c>
      <c r="F186" s="453" t="s">
        <v>394</v>
      </c>
      <c r="G186" s="454" t="s">
        <v>53</v>
      </c>
      <c r="H186" s="503">
        <v>125000</v>
      </c>
      <c r="I186" s="479">
        <v>0</v>
      </c>
      <c r="J186" s="479">
        <v>0</v>
      </c>
    </row>
    <row r="187" spans="1:38" s="28" customFormat="1" ht="1.9" hidden="1" customHeight="1">
      <c r="A187" s="455" t="s">
        <v>291</v>
      </c>
      <c r="B187" s="456" t="s">
        <v>43</v>
      </c>
      <c r="C187" s="457" t="s">
        <v>78</v>
      </c>
      <c r="D187" s="458" t="s">
        <v>69</v>
      </c>
      <c r="E187" s="459" t="s">
        <v>293</v>
      </c>
      <c r="F187" s="460" t="s">
        <v>207</v>
      </c>
      <c r="G187" s="461"/>
      <c r="H187" s="462">
        <f t="shared" ref="H187:J188" si="24">H188</f>
        <v>0</v>
      </c>
      <c r="I187" s="462">
        <f t="shared" si="24"/>
        <v>0</v>
      </c>
      <c r="J187" s="462">
        <f t="shared" si="24"/>
        <v>0</v>
      </c>
    </row>
    <row r="188" spans="1:38" s="28" customFormat="1" ht="40.15" hidden="1" customHeight="1">
      <c r="A188" s="311" t="s">
        <v>100</v>
      </c>
      <c r="B188" s="88" t="s">
        <v>43</v>
      </c>
      <c r="C188" s="89" t="s">
        <v>78</v>
      </c>
      <c r="D188" s="90" t="s">
        <v>69</v>
      </c>
      <c r="E188" s="172" t="s">
        <v>293</v>
      </c>
      <c r="F188" s="173" t="s">
        <v>290</v>
      </c>
      <c r="G188" s="92"/>
      <c r="H188" s="312">
        <f t="shared" si="24"/>
        <v>0</v>
      </c>
      <c r="I188" s="312">
        <f t="shared" si="24"/>
        <v>0</v>
      </c>
      <c r="J188" s="312">
        <f t="shared" si="24"/>
        <v>0</v>
      </c>
    </row>
    <row r="189" spans="1:38" s="28" customFormat="1" ht="30.6" hidden="1" customHeight="1">
      <c r="A189" s="435" t="s">
        <v>52</v>
      </c>
      <c r="B189" s="88" t="s">
        <v>43</v>
      </c>
      <c r="C189" s="89" t="s">
        <v>78</v>
      </c>
      <c r="D189" s="90" t="s">
        <v>69</v>
      </c>
      <c r="E189" s="172" t="s">
        <v>293</v>
      </c>
      <c r="F189" s="173" t="s">
        <v>290</v>
      </c>
      <c r="G189" s="92" t="s">
        <v>53</v>
      </c>
      <c r="H189" s="312"/>
      <c r="I189" s="312"/>
      <c r="J189" s="312"/>
    </row>
    <row r="190" spans="1:38" s="28" customFormat="1" ht="31.9" hidden="1" customHeight="1">
      <c r="A190" s="208" t="s">
        <v>362</v>
      </c>
      <c r="B190" s="88" t="s">
        <v>43</v>
      </c>
      <c r="C190" s="89" t="s">
        <v>78</v>
      </c>
      <c r="D190" s="90" t="s">
        <v>69</v>
      </c>
      <c r="E190" s="172" t="s">
        <v>293</v>
      </c>
      <c r="F190" s="173" t="s">
        <v>207</v>
      </c>
      <c r="G190" s="92"/>
      <c r="H190" s="312"/>
      <c r="I190" s="312">
        <f>I191+I193</f>
        <v>98000</v>
      </c>
      <c r="J190" s="312">
        <f>J191+J193</f>
        <v>98000</v>
      </c>
    </row>
    <row r="191" spans="1:38" s="28" customFormat="1" ht="31.9" hidden="1" customHeight="1">
      <c r="A191" s="97" t="s">
        <v>363</v>
      </c>
      <c r="B191" s="88" t="s">
        <v>43</v>
      </c>
      <c r="C191" s="89" t="s">
        <v>78</v>
      </c>
      <c r="D191" s="90" t="s">
        <v>69</v>
      </c>
      <c r="E191" s="172" t="s">
        <v>364</v>
      </c>
      <c r="F191" s="173" t="s">
        <v>292</v>
      </c>
      <c r="G191" s="92"/>
      <c r="H191" s="312"/>
      <c r="I191" s="312">
        <f t="shared" ref="I191:J193" si="25">I192</f>
        <v>49000</v>
      </c>
      <c r="J191" s="312">
        <f t="shared" si="25"/>
        <v>49000</v>
      </c>
    </row>
    <row r="192" spans="1:38" s="28" customFormat="1" ht="35.450000000000003" customHeight="1">
      <c r="A192" s="463" t="s">
        <v>288</v>
      </c>
      <c r="B192" s="88" t="s">
        <v>43</v>
      </c>
      <c r="C192" s="89" t="s">
        <v>78</v>
      </c>
      <c r="D192" s="90" t="s">
        <v>69</v>
      </c>
      <c r="E192" s="172" t="s">
        <v>396</v>
      </c>
      <c r="F192" s="173" t="s">
        <v>207</v>
      </c>
      <c r="G192" s="92"/>
      <c r="H192" s="310">
        <f>H193</f>
        <v>95000</v>
      </c>
      <c r="I192" s="310">
        <f t="shared" si="25"/>
        <v>49000</v>
      </c>
      <c r="J192" s="310">
        <f t="shared" si="25"/>
        <v>49000</v>
      </c>
    </row>
    <row r="193" spans="1:10" s="28" customFormat="1" ht="37.5" customHeight="1">
      <c r="A193" s="311" t="s">
        <v>100</v>
      </c>
      <c r="B193" s="88" t="s">
        <v>43</v>
      </c>
      <c r="C193" s="89" t="s">
        <v>78</v>
      </c>
      <c r="D193" s="90" t="s">
        <v>69</v>
      </c>
      <c r="E193" s="172" t="s">
        <v>294</v>
      </c>
      <c r="F193" s="173" t="s">
        <v>290</v>
      </c>
      <c r="G193" s="92"/>
      <c r="H193" s="312">
        <f>H194</f>
        <v>95000</v>
      </c>
      <c r="I193" s="312">
        <f t="shared" si="25"/>
        <v>49000</v>
      </c>
      <c r="J193" s="312">
        <f t="shared" si="25"/>
        <v>49000</v>
      </c>
    </row>
    <row r="194" spans="1:10" s="28" customFormat="1" ht="33" customHeight="1">
      <c r="A194" s="335" t="s">
        <v>212</v>
      </c>
      <c r="B194" s="88" t="s">
        <v>43</v>
      </c>
      <c r="C194" s="89" t="s">
        <v>78</v>
      </c>
      <c r="D194" s="90" t="s">
        <v>69</v>
      </c>
      <c r="E194" s="172" t="s">
        <v>294</v>
      </c>
      <c r="F194" s="173" t="s">
        <v>290</v>
      </c>
      <c r="G194" s="92" t="s">
        <v>53</v>
      </c>
      <c r="H194" s="478">
        <v>95000</v>
      </c>
      <c r="I194" s="478">
        <v>49000</v>
      </c>
      <c r="J194" s="478">
        <v>49000</v>
      </c>
    </row>
    <row r="195" spans="1:10" s="28" customFormat="1" ht="31.5" hidden="1" customHeight="1">
      <c r="A195" s="464" t="s">
        <v>295</v>
      </c>
      <c r="B195" s="88" t="s">
        <v>43</v>
      </c>
      <c r="C195" s="89" t="s">
        <v>78</v>
      </c>
      <c r="D195" s="90" t="s">
        <v>69</v>
      </c>
      <c r="E195" s="172" t="s">
        <v>296</v>
      </c>
      <c r="F195" s="173" t="s">
        <v>207</v>
      </c>
      <c r="G195" s="92"/>
      <c r="H195" s="312">
        <f t="shared" ref="H195:J196" si="26">H196</f>
        <v>0</v>
      </c>
      <c r="I195" s="312">
        <f t="shared" si="26"/>
        <v>0</v>
      </c>
      <c r="J195" s="312">
        <f t="shared" si="26"/>
        <v>0</v>
      </c>
    </row>
    <row r="196" spans="1:10" s="28" customFormat="1" ht="33.75" hidden="1" customHeight="1">
      <c r="A196" s="311" t="s">
        <v>100</v>
      </c>
      <c r="B196" s="88" t="s">
        <v>43</v>
      </c>
      <c r="C196" s="89" t="s">
        <v>78</v>
      </c>
      <c r="D196" s="90" t="s">
        <v>69</v>
      </c>
      <c r="E196" s="172" t="s">
        <v>296</v>
      </c>
      <c r="F196" s="173" t="s">
        <v>290</v>
      </c>
      <c r="G196" s="92"/>
      <c r="H196" s="312">
        <f t="shared" si="26"/>
        <v>0</v>
      </c>
      <c r="I196" s="312">
        <f t="shared" si="26"/>
        <v>0</v>
      </c>
      <c r="J196" s="312">
        <f t="shared" si="26"/>
        <v>0</v>
      </c>
    </row>
    <row r="197" spans="1:10" s="28" customFormat="1" ht="33.75" hidden="1" customHeight="1">
      <c r="A197" s="332" t="s">
        <v>52</v>
      </c>
      <c r="B197" s="88" t="s">
        <v>43</v>
      </c>
      <c r="C197" s="89" t="s">
        <v>78</v>
      </c>
      <c r="D197" s="90" t="s">
        <v>69</v>
      </c>
      <c r="E197" s="172" t="s">
        <v>296</v>
      </c>
      <c r="F197" s="173" t="s">
        <v>290</v>
      </c>
      <c r="G197" s="92" t="s">
        <v>53</v>
      </c>
      <c r="H197" s="312"/>
      <c r="I197" s="312"/>
      <c r="J197" s="312"/>
    </row>
    <row r="198" spans="1:10" s="28" customFormat="1" ht="27.75" hidden="1" customHeight="1">
      <c r="A198" s="97"/>
      <c r="B198" s="88"/>
      <c r="C198" s="89"/>
      <c r="D198" s="90"/>
      <c r="E198" s="172"/>
      <c r="F198" s="173"/>
      <c r="G198" s="92"/>
      <c r="H198" s="312"/>
      <c r="I198" s="312"/>
      <c r="J198" s="312"/>
    </row>
    <row r="199" spans="1:10" s="28" customFormat="1" ht="30" hidden="1" customHeight="1">
      <c r="A199" s="429" t="s">
        <v>185</v>
      </c>
      <c r="B199" s="221" t="s">
        <v>43</v>
      </c>
      <c r="C199" s="222" t="s">
        <v>78</v>
      </c>
      <c r="D199" s="223" t="s">
        <v>69</v>
      </c>
      <c r="E199" s="779" t="s">
        <v>184</v>
      </c>
      <c r="F199" s="780"/>
      <c r="G199" s="252"/>
      <c r="H199" s="312"/>
      <c r="I199" s="312"/>
      <c r="J199" s="312"/>
    </row>
    <row r="200" spans="1:10" s="28" customFormat="1" ht="31.5" hidden="1" customHeight="1">
      <c r="A200" s="431" t="s">
        <v>52</v>
      </c>
      <c r="B200" s="221" t="s">
        <v>43</v>
      </c>
      <c r="C200" s="222" t="s">
        <v>78</v>
      </c>
      <c r="D200" s="223" t="s">
        <v>69</v>
      </c>
      <c r="E200" s="779" t="s">
        <v>184</v>
      </c>
      <c r="F200" s="780"/>
      <c r="G200" s="252" t="s">
        <v>53</v>
      </c>
      <c r="H200" s="312"/>
      <c r="I200" s="312"/>
      <c r="J200" s="312"/>
    </row>
    <row r="201" spans="1:10" s="28" customFormat="1" ht="27.75" hidden="1" customHeight="1">
      <c r="A201" s="208" t="s">
        <v>365</v>
      </c>
      <c r="B201" s="221" t="s">
        <v>43</v>
      </c>
      <c r="C201" s="222" t="s">
        <v>78</v>
      </c>
      <c r="D201" s="223" t="s">
        <v>69</v>
      </c>
      <c r="E201" s="281" t="s">
        <v>289</v>
      </c>
      <c r="F201" s="282" t="s">
        <v>207</v>
      </c>
      <c r="G201" s="252"/>
      <c r="H201" s="312">
        <f>H202+H205</f>
        <v>0</v>
      </c>
      <c r="I201" s="312">
        <f>I202+I205</f>
        <v>0</v>
      </c>
      <c r="J201" s="312">
        <f>J202+J205</f>
        <v>0</v>
      </c>
    </row>
    <row r="202" spans="1:10" s="28" customFormat="1" ht="24.75" hidden="1" customHeight="1">
      <c r="A202" s="283" t="s">
        <v>325</v>
      </c>
      <c r="B202" s="88" t="s">
        <v>43</v>
      </c>
      <c r="C202" s="89" t="s">
        <v>78</v>
      </c>
      <c r="D202" s="90" t="s">
        <v>69</v>
      </c>
      <c r="E202" s="172" t="s">
        <v>308</v>
      </c>
      <c r="F202" s="173" t="s">
        <v>310</v>
      </c>
      <c r="G202" s="92"/>
      <c r="H202" s="312">
        <f>H203</f>
        <v>0</v>
      </c>
      <c r="I202" s="312">
        <f>I203</f>
        <v>0</v>
      </c>
      <c r="J202" s="312">
        <f>J203</f>
        <v>0</v>
      </c>
    </row>
    <row r="203" spans="1:10" s="28" customFormat="1" ht="32.25" hidden="1" customHeight="1">
      <c r="A203" s="435" t="s">
        <v>52</v>
      </c>
      <c r="B203" s="88" t="s">
        <v>43</v>
      </c>
      <c r="C203" s="89" t="s">
        <v>78</v>
      </c>
      <c r="D203" s="90" t="s">
        <v>69</v>
      </c>
      <c r="E203" s="172" t="s">
        <v>309</v>
      </c>
      <c r="F203" s="173" t="s">
        <v>310</v>
      </c>
      <c r="G203" s="92" t="s">
        <v>53</v>
      </c>
      <c r="H203" s="312"/>
      <c r="I203" s="312"/>
      <c r="J203" s="312"/>
    </row>
    <row r="204" spans="1:10" s="28" customFormat="1" ht="26.25" hidden="1" customHeight="1">
      <c r="A204" s="97" t="s">
        <v>54</v>
      </c>
      <c r="B204" s="88" t="s">
        <v>43</v>
      </c>
      <c r="C204" s="89" t="s">
        <v>78</v>
      </c>
      <c r="D204" s="90" t="s">
        <v>69</v>
      </c>
      <c r="E204" s="172" t="s">
        <v>168</v>
      </c>
      <c r="F204" s="173" t="s">
        <v>167</v>
      </c>
      <c r="G204" s="92" t="s">
        <v>55</v>
      </c>
      <c r="H204" s="312"/>
      <c r="I204" s="312"/>
      <c r="J204" s="312"/>
    </row>
    <row r="205" spans="1:10" s="28" customFormat="1" ht="31.5" hidden="1" customHeight="1">
      <c r="A205" s="334" t="s">
        <v>312</v>
      </c>
      <c r="B205" s="88" t="s">
        <v>43</v>
      </c>
      <c r="C205" s="89" t="s">
        <v>78</v>
      </c>
      <c r="D205" s="90" t="s">
        <v>69</v>
      </c>
      <c r="E205" s="172" t="s">
        <v>307</v>
      </c>
      <c r="F205" s="173" t="s">
        <v>310</v>
      </c>
      <c r="G205" s="92"/>
      <c r="H205" s="312">
        <f>H206</f>
        <v>0</v>
      </c>
      <c r="I205" s="312">
        <f>I206</f>
        <v>0</v>
      </c>
      <c r="J205" s="312">
        <f>J206</f>
        <v>0</v>
      </c>
    </row>
    <row r="206" spans="1:10" s="28" customFormat="1" ht="30" hidden="1" customHeight="1">
      <c r="A206" s="435" t="s">
        <v>52</v>
      </c>
      <c r="B206" s="88" t="s">
        <v>43</v>
      </c>
      <c r="C206" s="89" t="s">
        <v>78</v>
      </c>
      <c r="D206" s="90" t="s">
        <v>69</v>
      </c>
      <c r="E206" s="172" t="s">
        <v>307</v>
      </c>
      <c r="F206" s="173" t="s">
        <v>310</v>
      </c>
      <c r="G206" s="92" t="s">
        <v>53</v>
      </c>
      <c r="H206" s="312"/>
      <c r="I206" s="312"/>
      <c r="J206" s="312"/>
    </row>
    <row r="207" spans="1:10" s="28" customFormat="1" ht="28.5" hidden="1" customHeight="1">
      <c r="A207" s="97"/>
      <c r="B207" s="88"/>
      <c r="C207" s="89"/>
      <c r="D207" s="90"/>
      <c r="E207" s="172"/>
      <c r="F207" s="173"/>
      <c r="G207" s="92"/>
      <c r="H207" s="312"/>
      <c r="I207" s="312"/>
      <c r="J207" s="312"/>
    </row>
    <row r="208" spans="1:10" s="28" customFormat="1" ht="28.5" hidden="1" customHeight="1">
      <c r="A208" s="97"/>
      <c r="B208" s="88"/>
      <c r="C208" s="89"/>
      <c r="D208" s="90"/>
      <c r="E208" s="172"/>
      <c r="F208" s="173"/>
      <c r="G208" s="92"/>
      <c r="H208" s="312"/>
      <c r="I208" s="312"/>
      <c r="J208" s="312"/>
    </row>
    <row r="209" spans="1:10" s="28" customFormat="1" ht="21" hidden="1" customHeight="1">
      <c r="A209" s="98" t="s">
        <v>90</v>
      </c>
      <c r="B209" s="80" t="s">
        <v>43</v>
      </c>
      <c r="C209" s="80" t="s">
        <v>60</v>
      </c>
      <c r="D209" s="99"/>
      <c r="E209" s="121"/>
      <c r="F209" s="86"/>
      <c r="G209" s="114"/>
      <c r="H209" s="406">
        <f t="shared" ref="H209:J211" si="27">+H210</f>
        <v>1000</v>
      </c>
      <c r="I209" s="406">
        <f t="shared" si="27"/>
        <v>1000</v>
      </c>
      <c r="J209" s="406">
        <f t="shared" si="27"/>
        <v>1000</v>
      </c>
    </row>
    <row r="210" spans="1:10" s="28" customFormat="1" ht="22.5" hidden="1" customHeight="1">
      <c r="A210" s="98" t="s">
        <v>91</v>
      </c>
      <c r="B210" s="175" t="s">
        <v>43</v>
      </c>
      <c r="C210" s="80" t="s">
        <v>60</v>
      </c>
      <c r="D210" s="99" t="s">
        <v>60</v>
      </c>
      <c r="E210" s="121"/>
      <c r="F210" s="86"/>
      <c r="G210" s="114"/>
      <c r="H210" s="406">
        <f t="shared" si="27"/>
        <v>1000</v>
      </c>
      <c r="I210" s="406">
        <f t="shared" si="27"/>
        <v>1000</v>
      </c>
      <c r="J210" s="406">
        <f t="shared" si="27"/>
        <v>1000</v>
      </c>
    </row>
    <row r="211" spans="1:10" s="28" customFormat="1" ht="28.5" hidden="1" customHeight="1">
      <c r="A211" s="98" t="s">
        <v>376</v>
      </c>
      <c r="B211" s="80" t="s">
        <v>43</v>
      </c>
      <c r="C211" s="80" t="s">
        <v>60</v>
      </c>
      <c r="D211" s="99" t="s">
        <v>60</v>
      </c>
      <c r="E211" s="95" t="s">
        <v>266</v>
      </c>
      <c r="F211" s="96" t="s">
        <v>207</v>
      </c>
      <c r="G211" s="100"/>
      <c r="H211" s="406">
        <f t="shared" si="27"/>
        <v>1000</v>
      </c>
      <c r="I211" s="406">
        <f t="shared" si="27"/>
        <v>1000</v>
      </c>
      <c r="J211" s="406">
        <f t="shared" si="27"/>
        <v>1000</v>
      </c>
    </row>
    <row r="212" spans="1:10" s="28" customFormat="1" ht="28.5" hidden="1" customHeight="1">
      <c r="A212" s="97" t="s">
        <v>377</v>
      </c>
      <c r="B212" s="76" t="s">
        <v>43</v>
      </c>
      <c r="C212" s="76" t="s">
        <v>60</v>
      </c>
      <c r="D212" s="94" t="s">
        <v>60</v>
      </c>
      <c r="E212" s="22" t="s">
        <v>397</v>
      </c>
      <c r="F212" s="2" t="s">
        <v>207</v>
      </c>
      <c r="G212" s="114"/>
      <c r="H212" s="328">
        <f t="shared" ref="H212:J213" si="28">H213</f>
        <v>1000</v>
      </c>
      <c r="I212" s="328">
        <f t="shared" si="28"/>
        <v>1000</v>
      </c>
      <c r="J212" s="328">
        <f t="shared" si="28"/>
        <v>1000</v>
      </c>
    </row>
    <row r="213" spans="1:10" s="28" customFormat="1" ht="56.25" hidden="1">
      <c r="A213" s="285" t="s">
        <v>328</v>
      </c>
      <c r="B213" s="76" t="s">
        <v>43</v>
      </c>
      <c r="C213" s="76" t="s">
        <v>60</v>
      </c>
      <c r="D213" s="94" t="s">
        <v>60</v>
      </c>
      <c r="E213" s="22" t="s">
        <v>327</v>
      </c>
      <c r="F213" s="2" t="s">
        <v>207</v>
      </c>
      <c r="G213" s="114"/>
      <c r="H213" s="328">
        <f t="shared" si="28"/>
        <v>1000</v>
      </c>
      <c r="I213" s="328">
        <f t="shared" si="28"/>
        <v>1000</v>
      </c>
      <c r="J213" s="328">
        <f t="shared" si="28"/>
        <v>1000</v>
      </c>
    </row>
    <row r="214" spans="1:10" s="28" customFormat="1" ht="20.25" hidden="1" customHeight="1">
      <c r="A214" s="97" t="s">
        <v>101</v>
      </c>
      <c r="B214" s="76" t="s">
        <v>43</v>
      </c>
      <c r="C214" s="76" t="s">
        <v>60</v>
      </c>
      <c r="D214" s="94" t="s">
        <v>60</v>
      </c>
      <c r="E214" s="22" t="s">
        <v>327</v>
      </c>
      <c r="F214" s="2" t="s">
        <v>326</v>
      </c>
      <c r="G214" s="114"/>
      <c r="H214" s="328">
        <f>+H215</f>
        <v>1000</v>
      </c>
      <c r="I214" s="328">
        <f>+I215</f>
        <v>1000</v>
      </c>
      <c r="J214" s="328">
        <f>+J215</f>
        <v>1000</v>
      </c>
    </row>
    <row r="215" spans="1:10" s="28" customFormat="1" ht="18.75" hidden="1" customHeight="1">
      <c r="A215" s="435" t="s">
        <v>52</v>
      </c>
      <c r="B215" s="76" t="s">
        <v>43</v>
      </c>
      <c r="C215" s="76" t="s">
        <v>60</v>
      </c>
      <c r="D215" s="94" t="s">
        <v>60</v>
      </c>
      <c r="E215" s="22" t="s">
        <v>327</v>
      </c>
      <c r="F215" s="2" t="s">
        <v>326</v>
      </c>
      <c r="G215" s="114" t="s">
        <v>53</v>
      </c>
      <c r="H215" s="328">
        <v>1000</v>
      </c>
      <c r="I215" s="328">
        <v>1000</v>
      </c>
      <c r="J215" s="328">
        <v>1000</v>
      </c>
    </row>
    <row r="216" spans="1:10" s="21" customFormat="1" hidden="1">
      <c r="A216" s="81" t="s">
        <v>81</v>
      </c>
      <c r="B216" s="151" t="s">
        <v>43</v>
      </c>
      <c r="C216" s="77" t="s">
        <v>82</v>
      </c>
      <c r="D216" s="77"/>
      <c r="E216" s="120"/>
      <c r="F216" s="15"/>
      <c r="G216" s="77"/>
      <c r="H216" s="308">
        <f>H217</f>
        <v>0</v>
      </c>
      <c r="I216" s="308">
        <f>I217</f>
        <v>0</v>
      </c>
      <c r="J216" s="308">
        <f>J217</f>
        <v>0</v>
      </c>
    </row>
    <row r="217" spans="1:10" s="21" customFormat="1" ht="1.9" hidden="1" customHeight="1">
      <c r="A217" s="81" t="s">
        <v>83</v>
      </c>
      <c r="B217" s="80" t="s">
        <v>43</v>
      </c>
      <c r="C217" s="77" t="s">
        <v>82</v>
      </c>
      <c r="D217" s="77" t="s">
        <v>44</v>
      </c>
      <c r="E217" s="165"/>
      <c r="F217" s="166"/>
      <c r="G217" s="77"/>
      <c r="H217" s="308">
        <f>H218</f>
        <v>0</v>
      </c>
      <c r="I217" s="308">
        <f t="shared" ref="I217:J219" si="29">I218</f>
        <v>0</v>
      </c>
      <c r="J217" s="308">
        <f t="shared" si="29"/>
        <v>0</v>
      </c>
    </row>
    <row r="218" spans="1:10" s="21" customFormat="1" ht="73.150000000000006" hidden="1" customHeight="1">
      <c r="A218" s="176" t="s">
        <v>406</v>
      </c>
      <c r="B218" s="82" t="s">
        <v>43</v>
      </c>
      <c r="C218" s="80" t="s">
        <v>82</v>
      </c>
      <c r="D218" s="80" t="s">
        <v>44</v>
      </c>
      <c r="E218" s="145" t="s">
        <v>267</v>
      </c>
      <c r="F218" s="122" t="s">
        <v>207</v>
      </c>
      <c r="G218" s="77"/>
      <c r="H218" s="308">
        <f>H219</f>
        <v>0</v>
      </c>
      <c r="I218" s="308">
        <f t="shared" si="29"/>
        <v>0</v>
      </c>
      <c r="J218" s="308">
        <f t="shared" si="29"/>
        <v>0</v>
      </c>
    </row>
    <row r="219" spans="1:10" s="21" customFormat="1" ht="97.9" hidden="1" customHeight="1">
      <c r="A219" s="93" t="s">
        <v>407</v>
      </c>
      <c r="B219" s="88" t="s">
        <v>43</v>
      </c>
      <c r="C219" s="76" t="s">
        <v>82</v>
      </c>
      <c r="D219" s="76" t="s">
        <v>44</v>
      </c>
      <c r="E219" s="164" t="s">
        <v>268</v>
      </c>
      <c r="F219" s="113" t="s">
        <v>207</v>
      </c>
      <c r="G219" s="76"/>
      <c r="H219" s="308">
        <f>H220</f>
        <v>0</v>
      </c>
      <c r="I219" s="308">
        <f t="shared" si="29"/>
        <v>0</v>
      </c>
      <c r="J219" s="308">
        <f t="shared" si="29"/>
        <v>0</v>
      </c>
    </row>
    <row r="220" spans="1:10" s="21" customFormat="1" ht="57" hidden="1" customHeight="1">
      <c r="A220" s="306" t="s">
        <v>269</v>
      </c>
      <c r="B220" s="88" t="s">
        <v>43</v>
      </c>
      <c r="C220" s="76" t="s">
        <v>82</v>
      </c>
      <c r="D220" s="94" t="s">
        <v>44</v>
      </c>
      <c r="E220" s="164" t="s">
        <v>270</v>
      </c>
      <c r="F220" s="113" t="s">
        <v>207</v>
      </c>
      <c r="G220" s="114"/>
      <c r="H220" s="308">
        <f>H221+H223+H225</f>
        <v>0</v>
      </c>
      <c r="I220" s="308">
        <f>I221+I223+I225</f>
        <v>0</v>
      </c>
      <c r="J220" s="308">
        <f>J221+J223+J225</f>
        <v>0</v>
      </c>
    </row>
    <row r="221" spans="1:10" s="21" customFormat="1" ht="45" hidden="1" customHeight="1">
      <c r="A221" s="470" t="s">
        <v>186</v>
      </c>
      <c r="B221" s="505" t="s">
        <v>43</v>
      </c>
      <c r="C221" s="506" t="s">
        <v>82</v>
      </c>
      <c r="D221" s="507" t="s">
        <v>44</v>
      </c>
      <c r="E221" s="803" t="s">
        <v>400</v>
      </c>
      <c r="F221" s="804"/>
      <c r="G221" s="508"/>
      <c r="H221" s="308">
        <f>H222</f>
        <v>0</v>
      </c>
      <c r="I221" s="308">
        <f>I222</f>
        <v>0</v>
      </c>
      <c r="J221" s="308">
        <f>J222</f>
        <v>0</v>
      </c>
    </row>
    <row r="222" spans="1:10" s="21" customFormat="1" ht="71.45" hidden="1" customHeight="1">
      <c r="A222" s="371" t="s">
        <v>51</v>
      </c>
      <c r="B222" s="505" t="s">
        <v>43</v>
      </c>
      <c r="C222" s="506" t="s">
        <v>82</v>
      </c>
      <c r="D222" s="507" t="s">
        <v>44</v>
      </c>
      <c r="E222" s="803" t="s">
        <v>400</v>
      </c>
      <c r="F222" s="804"/>
      <c r="G222" s="466" t="s">
        <v>46</v>
      </c>
      <c r="H222" s="480"/>
      <c r="I222" s="480">
        <v>0</v>
      </c>
      <c r="J222" s="480">
        <v>0</v>
      </c>
    </row>
    <row r="223" spans="1:10" s="21" customFormat="1" ht="58.15" hidden="1" customHeight="1">
      <c r="A223" s="465" t="s">
        <v>398</v>
      </c>
      <c r="B223" s="437" t="s">
        <v>43</v>
      </c>
      <c r="C223" s="466" t="s">
        <v>82</v>
      </c>
      <c r="D223" s="467" t="s">
        <v>44</v>
      </c>
      <c r="E223" s="518" t="s">
        <v>270</v>
      </c>
      <c r="F223" s="519" t="s">
        <v>387</v>
      </c>
      <c r="G223" s="468"/>
      <c r="H223" s="308">
        <f>H224</f>
        <v>0</v>
      </c>
      <c r="I223" s="308">
        <f>I224</f>
        <v>0</v>
      </c>
      <c r="J223" s="308">
        <f>J224</f>
        <v>0</v>
      </c>
    </row>
    <row r="224" spans="1:10" s="21" customFormat="1" ht="69.599999999999994" hidden="1" customHeight="1">
      <c r="A224" s="469" t="s">
        <v>51</v>
      </c>
      <c r="B224" s="437" t="s">
        <v>43</v>
      </c>
      <c r="C224" s="466" t="s">
        <v>82</v>
      </c>
      <c r="D224" s="466" t="s">
        <v>44</v>
      </c>
      <c r="E224" s="518" t="s">
        <v>270</v>
      </c>
      <c r="F224" s="519" t="s">
        <v>387</v>
      </c>
      <c r="G224" s="466" t="s">
        <v>46</v>
      </c>
      <c r="H224" s="480"/>
      <c r="I224" s="480"/>
      <c r="J224" s="480"/>
    </row>
    <row r="225" spans="1:38" s="21" customFormat="1" ht="37.9" hidden="1" customHeight="1">
      <c r="A225" s="471" t="s">
        <v>97</v>
      </c>
      <c r="B225" s="437" t="s">
        <v>43</v>
      </c>
      <c r="C225" s="466" t="s">
        <v>82</v>
      </c>
      <c r="D225" s="467" t="s">
        <v>44</v>
      </c>
      <c r="E225" s="518" t="s">
        <v>270</v>
      </c>
      <c r="F225" s="519" t="s">
        <v>271</v>
      </c>
      <c r="G225" s="466"/>
      <c r="H225" s="406">
        <f>H226+H227</f>
        <v>0</v>
      </c>
      <c r="I225" s="406">
        <f>I226+I227</f>
        <v>0</v>
      </c>
      <c r="J225" s="406">
        <f>J226+J227</f>
        <v>0</v>
      </c>
    </row>
    <row r="226" spans="1:38" s="21" customFormat="1" ht="37.9" hidden="1" customHeight="1">
      <c r="A226" s="313" t="s">
        <v>212</v>
      </c>
      <c r="B226" s="88" t="s">
        <v>43</v>
      </c>
      <c r="C226" s="76" t="s">
        <v>82</v>
      </c>
      <c r="D226" s="76" t="s">
        <v>44</v>
      </c>
      <c r="E226" s="272" t="s">
        <v>270</v>
      </c>
      <c r="F226" s="177" t="s">
        <v>271</v>
      </c>
      <c r="G226" s="76" t="s">
        <v>53</v>
      </c>
      <c r="H226" s="480"/>
      <c r="I226" s="480"/>
      <c r="J226" s="480"/>
    </row>
    <row r="227" spans="1:38" s="21" customFormat="1" ht="40.9" hidden="1" customHeight="1">
      <c r="A227" s="97" t="s">
        <v>54</v>
      </c>
      <c r="B227" s="88" t="s">
        <v>43</v>
      </c>
      <c r="C227" s="76" t="s">
        <v>82</v>
      </c>
      <c r="D227" s="76" t="s">
        <v>44</v>
      </c>
      <c r="E227" s="272" t="s">
        <v>270</v>
      </c>
      <c r="F227" s="177" t="s">
        <v>271</v>
      </c>
      <c r="G227" s="76" t="s">
        <v>55</v>
      </c>
      <c r="H227" s="480"/>
      <c r="I227" s="480"/>
      <c r="J227" s="480"/>
      <c r="L227" s="472"/>
    </row>
    <row r="228" spans="1:38" s="21" customFormat="1" ht="54" hidden="1">
      <c r="A228" s="277" t="s">
        <v>272</v>
      </c>
      <c r="B228" s="88" t="s">
        <v>43</v>
      </c>
      <c r="C228" s="76" t="s">
        <v>82</v>
      </c>
      <c r="D228" s="94" t="s">
        <v>44</v>
      </c>
      <c r="E228" s="805" t="s">
        <v>285</v>
      </c>
      <c r="F228" s="806"/>
      <c r="G228" s="76"/>
      <c r="H228" s="328">
        <f>H229</f>
        <v>0</v>
      </c>
      <c r="I228" s="328">
        <f>I229</f>
        <v>0</v>
      </c>
      <c r="J228" s="328">
        <f>J229</f>
        <v>0</v>
      </c>
    </row>
    <row r="229" spans="1:38" s="21" customFormat="1" ht="1.9" hidden="1" customHeight="1">
      <c r="A229" s="93" t="s">
        <v>51</v>
      </c>
      <c r="B229" s="88" t="s">
        <v>43</v>
      </c>
      <c r="C229" s="76" t="s">
        <v>82</v>
      </c>
      <c r="D229" s="94" t="s">
        <v>44</v>
      </c>
      <c r="E229" s="807" t="s">
        <v>329</v>
      </c>
      <c r="F229" s="808"/>
      <c r="G229" s="76" t="s">
        <v>46</v>
      </c>
      <c r="H229" s="328"/>
      <c r="I229" s="328"/>
      <c r="J229" s="328"/>
    </row>
    <row r="230" spans="1:38" s="21" customFormat="1" ht="24" hidden="1" customHeight="1">
      <c r="A230" s="429" t="s">
        <v>196</v>
      </c>
      <c r="B230" s="221" t="s">
        <v>43</v>
      </c>
      <c r="C230" s="226" t="s">
        <v>82</v>
      </c>
      <c r="D230" s="253" t="s">
        <v>44</v>
      </c>
      <c r="E230" s="266" t="s">
        <v>153</v>
      </c>
      <c r="F230" s="267" t="s">
        <v>195</v>
      </c>
      <c r="G230" s="226"/>
      <c r="H230" s="328">
        <f>H231</f>
        <v>0</v>
      </c>
      <c r="I230" s="328">
        <f>I231</f>
        <v>0</v>
      </c>
      <c r="J230" s="328">
        <f>J231</f>
        <v>0</v>
      </c>
    </row>
    <row r="231" spans="1:38" s="21" customFormat="1" ht="24.75" hidden="1" customHeight="1">
      <c r="A231" s="427" t="s">
        <v>52</v>
      </c>
      <c r="B231" s="221" t="s">
        <v>43</v>
      </c>
      <c r="C231" s="226" t="s">
        <v>82</v>
      </c>
      <c r="D231" s="253" t="s">
        <v>44</v>
      </c>
      <c r="E231" s="266" t="s">
        <v>153</v>
      </c>
      <c r="F231" s="267" t="s">
        <v>195</v>
      </c>
      <c r="G231" s="226" t="s">
        <v>53</v>
      </c>
      <c r="H231" s="328"/>
      <c r="I231" s="328"/>
      <c r="J231" s="328"/>
    </row>
    <row r="232" spans="1:38" s="21" customFormat="1" ht="27.75" hidden="1" customHeight="1">
      <c r="A232" s="473" t="s">
        <v>198</v>
      </c>
      <c r="B232" s="221" t="s">
        <v>43</v>
      </c>
      <c r="C232" s="226" t="s">
        <v>82</v>
      </c>
      <c r="D232" s="253" t="s">
        <v>44</v>
      </c>
      <c r="E232" s="266" t="s">
        <v>153</v>
      </c>
      <c r="F232" s="267" t="s">
        <v>197</v>
      </c>
      <c r="G232" s="226"/>
      <c r="H232" s="328">
        <f>H233</f>
        <v>0</v>
      </c>
      <c r="I232" s="328">
        <f>I233</f>
        <v>0</v>
      </c>
      <c r="J232" s="328">
        <f>J233</f>
        <v>0</v>
      </c>
    </row>
    <row r="233" spans="1:38" s="21" customFormat="1" ht="27.75" hidden="1" customHeight="1">
      <c r="A233" s="220" t="s">
        <v>51</v>
      </c>
      <c r="B233" s="221" t="s">
        <v>43</v>
      </c>
      <c r="C233" s="226" t="s">
        <v>82</v>
      </c>
      <c r="D233" s="253" t="s">
        <v>44</v>
      </c>
      <c r="E233" s="266" t="s">
        <v>153</v>
      </c>
      <c r="F233" s="267" t="s">
        <v>197</v>
      </c>
      <c r="G233" s="226" t="s">
        <v>46</v>
      </c>
      <c r="H233" s="328"/>
      <c r="I233" s="328"/>
      <c r="J233" s="328"/>
    </row>
    <row r="234" spans="1:38" s="29" customFormat="1" ht="24" hidden="1" customHeight="1">
      <c r="A234" s="93" t="s">
        <v>360</v>
      </c>
      <c r="B234" s="88" t="s">
        <v>43</v>
      </c>
      <c r="C234" s="76" t="s">
        <v>82</v>
      </c>
      <c r="D234" s="94" t="s">
        <v>44</v>
      </c>
      <c r="E234" s="91" t="s">
        <v>273</v>
      </c>
      <c r="F234" s="2" t="s">
        <v>207</v>
      </c>
      <c r="G234" s="89"/>
      <c r="H234" s="312">
        <f>H237</f>
        <v>0</v>
      </c>
      <c r="I234" s="312">
        <f>I237</f>
        <v>0</v>
      </c>
      <c r="J234" s="312">
        <f>J237</f>
        <v>0</v>
      </c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</row>
    <row r="235" spans="1:38" s="29" customFormat="1" ht="24.75" hidden="1" customHeight="1">
      <c r="A235" s="473" t="s">
        <v>186</v>
      </c>
      <c r="B235" s="221" t="s">
        <v>43</v>
      </c>
      <c r="C235" s="226" t="s">
        <v>82</v>
      </c>
      <c r="D235" s="253" t="s">
        <v>44</v>
      </c>
      <c r="E235" s="779" t="s">
        <v>188</v>
      </c>
      <c r="F235" s="780"/>
      <c r="G235" s="222"/>
      <c r="H235" s="312">
        <f>H236</f>
        <v>0</v>
      </c>
      <c r="I235" s="312">
        <f>I236</f>
        <v>0</v>
      </c>
      <c r="J235" s="312">
        <f>J236</f>
        <v>0</v>
      </c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</row>
    <row r="236" spans="1:38" s="29" customFormat="1" ht="26.25" hidden="1" customHeight="1">
      <c r="A236" s="220" t="s">
        <v>51</v>
      </c>
      <c r="B236" s="221" t="s">
        <v>43</v>
      </c>
      <c r="C236" s="226" t="s">
        <v>82</v>
      </c>
      <c r="D236" s="226" t="s">
        <v>44</v>
      </c>
      <c r="E236" s="781" t="s">
        <v>187</v>
      </c>
      <c r="F236" s="782"/>
      <c r="G236" s="226" t="s">
        <v>46</v>
      </c>
      <c r="H236" s="328"/>
      <c r="I236" s="328"/>
      <c r="J236" s="3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</row>
    <row r="237" spans="1:38" s="29" customFormat="1" ht="20.25" hidden="1" customHeight="1">
      <c r="A237" s="285" t="s">
        <v>361</v>
      </c>
      <c r="B237" s="221" t="s">
        <v>43</v>
      </c>
      <c r="C237" s="226" t="s">
        <v>82</v>
      </c>
      <c r="D237" s="253" t="s">
        <v>44</v>
      </c>
      <c r="E237" s="274" t="s">
        <v>274</v>
      </c>
      <c r="F237" s="278" t="s">
        <v>207</v>
      </c>
      <c r="G237" s="226"/>
      <c r="H237" s="328">
        <f>H238+H242</f>
        <v>0</v>
      </c>
      <c r="I237" s="328">
        <f>I238+I242</f>
        <v>0</v>
      </c>
      <c r="J237" s="328">
        <f>J238+J242</f>
        <v>0</v>
      </c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</row>
    <row r="238" spans="1:38" s="29" customFormat="1" ht="20.25" hidden="1" customHeight="1">
      <c r="A238" s="429" t="s">
        <v>97</v>
      </c>
      <c r="B238" s="221" t="s">
        <v>43</v>
      </c>
      <c r="C238" s="226" t="s">
        <v>82</v>
      </c>
      <c r="D238" s="253" t="s">
        <v>44</v>
      </c>
      <c r="E238" s="783" t="s">
        <v>370</v>
      </c>
      <c r="F238" s="784"/>
      <c r="G238" s="226"/>
      <c r="H238" s="328">
        <f>H239+H240+H241</f>
        <v>0</v>
      </c>
      <c r="I238" s="328">
        <f>I239+I240+I241</f>
        <v>0</v>
      </c>
      <c r="J238" s="328">
        <f>J239+J240+J241</f>
        <v>0</v>
      </c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</row>
    <row r="239" spans="1:38" s="29" customFormat="1" ht="18.75" hidden="1" customHeight="1">
      <c r="A239" s="93" t="s">
        <v>51</v>
      </c>
      <c r="B239" s="88" t="s">
        <v>43</v>
      </c>
      <c r="C239" s="76" t="s">
        <v>82</v>
      </c>
      <c r="D239" s="94" t="s">
        <v>44</v>
      </c>
      <c r="E239" s="785" t="s">
        <v>369</v>
      </c>
      <c r="F239" s="786"/>
      <c r="G239" s="89" t="s">
        <v>46</v>
      </c>
      <c r="H239" s="312"/>
      <c r="I239" s="312"/>
      <c r="J239" s="312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</row>
    <row r="240" spans="1:38" s="29" customFormat="1" ht="16.5" hidden="1" customHeight="1">
      <c r="A240" s="435" t="s">
        <v>52</v>
      </c>
      <c r="B240" s="88" t="s">
        <v>43</v>
      </c>
      <c r="C240" s="76" t="s">
        <v>82</v>
      </c>
      <c r="D240" s="94" t="s">
        <v>44</v>
      </c>
      <c r="E240" s="785" t="s">
        <v>370</v>
      </c>
      <c r="F240" s="786"/>
      <c r="G240" s="89" t="s">
        <v>53</v>
      </c>
      <c r="H240" s="312"/>
      <c r="I240" s="312"/>
      <c r="J240" s="312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</row>
    <row r="241" spans="1:38" s="29" customFormat="1" ht="17.25" hidden="1" customHeight="1">
      <c r="A241" s="332" t="s">
        <v>54</v>
      </c>
      <c r="B241" s="88" t="s">
        <v>43</v>
      </c>
      <c r="C241" s="76" t="s">
        <v>82</v>
      </c>
      <c r="D241" s="76" t="s">
        <v>44</v>
      </c>
      <c r="E241" s="789" t="s">
        <v>275</v>
      </c>
      <c r="F241" s="790"/>
      <c r="G241" s="76" t="s">
        <v>55</v>
      </c>
      <c r="H241" s="328"/>
      <c r="I241" s="328"/>
      <c r="J241" s="3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</row>
    <row r="242" spans="1:38" s="29" customFormat="1" ht="18.75" hidden="1" customHeight="1">
      <c r="A242" s="334" t="s">
        <v>277</v>
      </c>
      <c r="B242" s="88" t="s">
        <v>43</v>
      </c>
      <c r="C242" s="76" t="s">
        <v>82</v>
      </c>
      <c r="D242" s="76" t="s">
        <v>44</v>
      </c>
      <c r="E242" s="789" t="s">
        <v>276</v>
      </c>
      <c r="F242" s="790"/>
      <c r="G242" s="76"/>
      <c r="H242" s="328">
        <f>H243+H244+H245</f>
        <v>0</v>
      </c>
      <c r="I242" s="328">
        <f>I243+I244+I245</f>
        <v>0</v>
      </c>
      <c r="J242" s="328">
        <f>J243+J244+J245</f>
        <v>0</v>
      </c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</row>
    <row r="243" spans="1:38" s="29" customFormat="1" ht="22.5" hidden="1" customHeight="1">
      <c r="A243" s="93" t="s">
        <v>51</v>
      </c>
      <c r="B243" s="88" t="s">
        <v>43</v>
      </c>
      <c r="C243" s="76" t="s">
        <v>82</v>
      </c>
      <c r="D243" s="76" t="s">
        <v>44</v>
      </c>
      <c r="E243" s="789" t="s">
        <v>276</v>
      </c>
      <c r="F243" s="790"/>
      <c r="G243" s="76" t="s">
        <v>46</v>
      </c>
      <c r="H243" s="328"/>
      <c r="I243" s="328"/>
      <c r="J243" s="3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</row>
    <row r="244" spans="1:38" s="29" customFormat="1" ht="16.5" hidden="1" customHeight="1">
      <c r="A244" s="332" t="s">
        <v>52</v>
      </c>
      <c r="B244" s="88" t="s">
        <v>43</v>
      </c>
      <c r="C244" s="76" t="s">
        <v>82</v>
      </c>
      <c r="D244" s="76" t="s">
        <v>44</v>
      </c>
      <c r="E244" s="789" t="s">
        <v>276</v>
      </c>
      <c r="F244" s="790"/>
      <c r="G244" s="76" t="s">
        <v>53</v>
      </c>
      <c r="H244" s="328"/>
      <c r="I244" s="328"/>
      <c r="J244" s="3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</row>
    <row r="245" spans="1:38" s="29" customFormat="1" ht="21" hidden="1" customHeight="1">
      <c r="A245" s="97" t="s">
        <v>54</v>
      </c>
      <c r="B245" s="279" t="s">
        <v>43</v>
      </c>
      <c r="C245" s="76" t="s">
        <v>82</v>
      </c>
      <c r="D245" s="76" t="s">
        <v>44</v>
      </c>
      <c r="E245" s="789" t="s">
        <v>276</v>
      </c>
      <c r="F245" s="790"/>
      <c r="G245" s="76" t="s">
        <v>55</v>
      </c>
      <c r="H245" s="328"/>
      <c r="I245" s="328"/>
      <c r="J245" s="3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</row>
    <row r="246" spans="1:38" s="21" customFormat="1" ht="26.45" customHeight="1">
      <c r="A246" s="81" t="s">
        <v>84</v>
      </c>
      <c r="B246" s="151" t="s">
        <v>43</v>
      </c>
      <c r="C246" s="178">
        <v>10</v>
      </c>
      <c r="D246" s="178"/>
      <c r="E246" s="120"/>
      <c r="F246" s="15"/>
      <c r="G246" s="77"/>
      <c r="H246" s="308">
        <f t="shared" ref="H246:J250" si="30">H247</f>
        <v>160000</v>
      </c>
      <c r="I246" s="308">
        <f t="shared" si="30"/>
        <v>10000</v>
      </c>
      <c r="J246" s="308">
        <f t="shared" si="30"/>
        <v>10000</v>
      </c>
    </row>
    <row r="247" spans="1:38" s="21" customFormat="1" ht="18" customHeight="1">
      <c r="A247" s="81" t="s">
        <v>85</v>
      </c>
      <c r="B247" s="80" t="s">
        <v>43</v>
      </c>
      <c r="C247" s="179">
        <v>10</v>
      </c>
      <c r="D247" s="152" t="s">
        <v>44</v>
      </c>
      <c r="E247" s="165"/>
      <c r="F247" s="166"/>
      <c r="G247" s="152"/>
      <c r="H247" s="308">
        <f t="shared" si="30"/>
        <v>160000</v>
      </c>
      <c r="I247" s="308">
        <f t="shared" si="30"/>
        <v>10000</v>
      </c>
      <c r="J247" s="308">
        <f t="shared" si="30"/>
        <v>10000</v>
      </c>
    </row>
    <row r="248" spans="1:38" s="21" customFormat="1" ht="75.599999999999994" customHeight="1">
      <c r="A248" s="721" t="s">
        <v>408</v>
      </c>
      <c r="B248" s="82" t="s">
        <v>43</v>
      </c>
      <c r="C248" s="180">
        <v>10</v>
      </c>
      <c r="D248" s="181" t="s">
        <v>44</v>
      </c>
      <c r="E248" s="145" t="s">
        <v>279</v>
      </c>
      <c r="F248" s="122" t="s">
        <v>207</v>
      </c>
      <c r="G248" s="107"/>
      <c r="H248" s="308">
        <f t="shared" si="30"/>
        <v>160000</v>
      </c>
      <c r="I248" s="308">
        <f t="shared" si="30"/>
        <v>10000</v>
      </c>
      <c r="J248" s="308">
        <f t="shared" si="30"/>
        <v>10000</v>
      </c>
    </row>
    <row r="249" spans="1:38" s="21" customFormat="1" ht="113.45" customHeight="1">
      <c r="A249" s="719" t="s">
        <v>409</v>
      </c>
      <c r="B249" s="88" t="s">
        <v>43</v>
      </c>
      <c r="C249" s="137">
        <v>10</v>
      </c>
      <c r="D249" s="141" t="s">
        <v>44</v>
      </c>
      <c r="E249" s="164" t="s">
        <v>280</v>
      </c>
      <c r="F249" s="113" t="s">
        <v>207</v>
      </c>
      <c r="G249" s="182"/>
      <c r="H249" s="328">
        <f t="shared" si="30"/>
        <v>160000</v>
      </c>
      <c r="I249" s="328">
        <f t="shared" si="30"/>
        <v>10000</v>
      </c>
      <c r="J249" s="328">
        <f t="shared" si="30"/>
        <v>10000</v>
      </c>
    </row>
    <row r="250" spans="1:38" s="21" customFormat="1" ht="57.6" customHeight="1">
      <c r="A250" s="305" t="s">
        <v>282</v>
      </c>
      <c r="B250" s="88" t="s">
        <v>43</v>
      </c>
      <c r="C250" s="183">
        <v>10</v>
      </c>
      <c r="D250" s="141" t="s">
        <v>44</v>
      </c>
      <c r="E250" s="164" t="s">
        <v>281</v>
      </c>
      <c r="F250" s="113" t="s">
        <v>207</v>
      </c>
      <c r="G250" s="182"/>
      <c r="H250" s="328">
        <f t="shared" si="30"/>
        <v>160000</v>
      </c>
      <c r="I250" s="328">
        <f t="shared" si="30"/>
        <v>10000</v>
      </c>
      <c r="J250" s="328">
        <f t="shared" si="30"/>
        <v>10000</v>
      </c>
    </row>
    <row r="251" spans="1:38" s="21" customFormat="1" ht="36.6" customHeight="1">
      <c r="A251" s="147" t="s">
        <v>86</v>
      </c>
      <c r="B251" s="88" t="s">
        <v>43</v>
      </c>
      <c r="C251" s="183">
        <v>10</v>
      </c>
      <c r="D251" s="141" t="s">
        <v>44</v>
      </c>
      <c r="E251" s="164" t="s">
        <v>281</v>
      </c>
      <c r="F251" s="113" t="s">
        <v>283</v>
      </c>
      <c r="G251" s="140"/>
      <c r="H251" s="328">
        <f>H253</f>
        <v>160000</v>
      </c>
      <c r="I251" s="328">
        <f>I253</f>
        <v>10000</v>
      </c>
      <c r="J251" s="328">
        <f>J253</f>
        <v>10000</v>
      </c>
    </row>
    <row r="252" spans="1:38" s="21" customFormat="1" ht="26.25" hidden="1" customHeight="1">
      <c r="A252" s="147" t="s">
        <v>52</v>
      </c>
      <c r="B252" s="88" t="s">
        <v>43</v>
      </c>
      <c r="C252" s="183">
        <v>10</v>
      </c>
      <c r="D252" s="141" t="s">
        <v>152</v>
      </c>
      <c r="E252" s="164" t="s">
        <v>284</v>
      </c>
      <c r="F252" s="113" t="s">
        <v>283</v>
      </c>
      <c r="G252" s="140" t="s">
        <v>53</v>
      </c>
      <c r="H252" s="329"/>
      <c r="I252" s="329"/>
      <c r="J252" s="329"/>
    </row>
    <row r="253" spans="1:38" s="21" customFormat="1" ht="36" customHeight="1">
      <c r="A253" s="97" t="s">
        <v>87</v>
      </c>
      <c r="B253" s="88" t="s">
        <v>43</v>
      </c>
      <c r="C253" s="474">
        <v>10</v>
      </c>
      <c r="D253" s="475" t="s">
        <v>44</v>
      </c>
      <c r="E253" s="272" t="s">
        <v>281</v>
      </c>
      <c r="F253" s="139" t="s">
        <v>283</v>
      </c>
      <c r="G253" s="476" t="s">
        <v>88</v>
      </c>
      <c r="H253" s="615">
        <v>160000</v>
      </c>
      <c r="I253" s="615">
        <v>10000</v>
      </c>
      <c r="J253" s="615">
        <v>10000</v>
      </c>
    </row>
    <row r="254" spans="1:38" s="21" customFormat="1" ht="1.5" hidden="1" customHeight="1">
      <c r="A254" s="232" t="s">
        <v>189</v>
      </c>
      <c r="B254" s="221" t="s">
        <v>43</v>
      </c>
      <c r="C254" s="255">
        <v>10</v>
      </c>
      <c r="D254" s="256" t="s">
        <v>69</v>
      </c>
      <c r="E254" s="749" t="s">
        <v>311</v>
      </c>
      <c r="F254" s="750"/>
      <c r="G254" s="226"/>
      <c r="H254" s="231">
        <f t="shared" ref="H254:J255" si="31">H255</f>
        <v>0</v>
      </c>
      <c r="I254" s="231">
        <f t="shared" si="31"/>
        <v>0</v>
      </c>
      <c r="J254" s="231">
        <f t="shared" si="31"/>
        <v>0</v>
      </c>
    </row>
    <row r="255" spans="1:38" s="21" customFormat="1" ht="30" hidden="1" customHeight="1">
      <c r="A255" s="257" t="s">
        <v>342</v>
      </c>
      <c r="B255" s="221" t="s">
        <v>43</v>
      </c>
      <c r="C255" s="255">
        <v>10</v>
      </c>
      <c r="D255" s="226" t="s">
        <v>69</v>
      </c>
      <c r="E255" s="749" t="s">
        <v>260</v>
      </c>
      <c r="F255" s="750"/>
      <c r="G255" s="226"/>
      <c r="H255" s="231">
        <f t="shared" si="31"/>
        <v>0</v>
      </c>
      <c r="I255" s="231">
        <f t="shared" si="31"/>
        <v>0</v>
      </c>
      <c r="J255" s="231">
        <f t="shared" si="31"/>
        <v>0</v>
      </c>
    </row>
    <row r="256" spans="1:38" s="21" customFormat="1" ht="28.5" hidden="1" customHeight="1">
      <c r="A256" s="225" t="s">
        <v>357</v>
      </c>
      <c r="B256" s="221" t="s">
        <v>43</v>
      </c>
      <c r="C256" s="255">
        <v>10</v>
      </c>
      <c r="D256" s="226" t="s">
        <v>69</v>
      </c>
      <c r="E256" s="799" t="s">
        <v>313</v>
      </c>
      <c r="F256" s="800"/>
      <c r="G256" s="226"/>
      <c r="H256" s="231">
        <f>H258+H260+H262</f>
        <v>0</v>
      </c>
      <c r="I256" s="231">
        <f>I258+I260+I262</f>
        <v>0</v>
      </c>
      <c r="J256" s="231">
        <f>J258+J260+J262</f>
        <v>0</v>
      </c>
    </row>
    <row r="257" spans="1:38" s="21" customFormat="1" ht="24" hidden="1" customHeight="1">
      <c r="A257" s="285" t="s">
        <v>324</v>
      </c>
      <c r="B257" s="221" t="s">
        <v>43</v>
      </c>
      <c r="C257" s="255">
        <v>10</v>
      </c>
      <c r="D257" s="226" t="s">
        <v>69</v>
      </c>
      <c r="E257" s="262" t="s">
        <v>314</v>
      </c>
      <c r="F257" s="284" t="s">
        <v>207</v>
      </c>
      <c r="G257" s="226"/>
      <c r="H257" s="231">
        <f t="shared" ref="H257:J258" si="32">H258</f>
        <v>0</v>
      </c>
      <c r="I257" s="231">
        <f t="shared" si="32"/>
        <v>0</v>
      </c>
      <c r="J257" s="231">
        <f t="shared" si="32"/>
        <v>0</v>
      </c>
    </row>
    <row r="258" spans="1:38" s="21" customFormat="1" ht="32.25" hidden="1" customHeight="1">
      <c r="A258" s="286" t="s">
        <v>358</v>
      </c>
      <c r="B258" s="221" t="s">
        <v>43</v>
      </c>
      <c r="C258" s="255">
        <v>10</v>
      </c>
      <c r="D258" s="226" t="s">
        <v>69</v>
      </c>
      <c r="E258" s="801" t="s">
        <v>359</v>
      </c>
      <c r="F258" s="802"/>
      <c r="G258" s="226"/>
      <c r="H258" s="231">
        <f t="shared" si="32"/>
        <v>0</v>
      </c>
      <c r="I258" s="231">
        <f t="shared" si="32"/>
        <v>0</v>
      </c>
      <c r="J258" s="231">
        <f t="shared" si="32"/>
        <v>0</v>
      </c>
    </row>
    <row r="259" spans="1:38" s="21" customFormat="1" ht="35.25" hidden="1" customHeight="1">
      <c r="A259" s="225" t="s">
        <v>87</v>
      </c>
      <c r="B259" s="221" t="s">
        <v>43</v>
      </c>
      <c r="C259" s="255">
        <v>10</v>
      </c>
      <c r="D259" s="241" t="s">
        <v>69</v>
      </c>
      <c r="E259" s="801" t="s">
        <v>359</v>
      </c>
      <c r="F259" s="802"/>
      <c r="G259" s="241" t="s">
        <v>88</v>
      </c>
      <c r="H259" s="231"/>
      <c r="I259" s="231"/>
      <c r="J259" s="231"/>
    </row>
    <row r="260" spans="1:38" s="21" customFormat="1" ht="5.25" hidden="1" customHeight="1">
      <c r="A260" s="273" t="s">
        <v>201</v>
      </c>
      <c r="B260" s="221" t="s">
        <v>43</v>
      </c>
      <c r="C260" s="255">
        <v>10</v>
      </c>
      <c r="D260" s="226" t="s">
        <v>69</v>
      </c>
      <c r="E260" s="262" t="s">
        <v>199</v>
      </c>
      <c r="F260" s="263" t="s">
        <v>200</v>
      </c>
      <c r="G260" s="226"/>
      <c r="H260" s="231">
        <f>H261</f>
        <v>0</v>
      </c>
      <c r="I260" s="231">
        <f>I261</f>
        <v>0</v>
      </c>
      <c r="J260" s="231">
        <f>J261</f>
        <v>0</v>
      </c>
    </row>
    <row r="261" spans="1:38" s="21" customFormat="1" ht="31.5" hidden="1" customHeight="1">
      <c r="A261" s="225" t="s">
        <v>87</v>
      </c>
      <c r="B261" s="221" t="s">
        <v>43</v>
      </c>
      <c r="C261" s="255">
        <v>10</v>
      </c>
      <c r="D261" s="241" t="s">
        <v>69</v>
      </c>
      <c r="E261" s="262" t="s">
        <v>202</v>
      </c>
      <c r="F261" s="263" t="s">
        <v>200</v>
      </c>
      <c r="G261" s="241" t="s">
        <v>88</v>
      </c>
      <c r="H261" s="231"/>
      <c r="I261" s="231"/>
      <c r="J261" s="231"/>
    </row>
    <row r="262" spans="1:38" s="21" customFormat="1" ht="27.75" hidden="1" customHeight="1">
      <c r="A262" s="225" t="s">
        <v>205</v>
      </c>
      <c r="B262" s="221" t="s">
        <v>43</v>
      </c>
      <c r="C262" s="255">
        <v>10</v>
      </c>
      <c r="D262" s="226" t="s">
        <v>69</v>
      </c>
      <c r="E262" s="262" t="s">
        <v>203</v>
      </c>
      <c r="F262" s="263" t="s">
        <v>204</v>
      </c>
      <c r="G262" s="226"/>
      <c r="H262" s="231">
        <f>H263</f>
        <v>0</v>
      </c>
      <c r="I262" s="231">
        <f>I263</f>
        <v>0</v>
      </c>
      <c r="J262" s="231">
        <f>J263</f>
        <v>0</v>
      </c>
    </row>
    <row r="263" spans="1:38" s="21" customFormat="1" ht="27.75" hidden="1" customHeight="1">
      <c r="A263" s="225" t="s">
        <v>87</v>
      </c>
      <c r="B263" s="221" t="s">
        <v>43</v>
      </c>
      <c r="C263" s="255">
        <v>10</v>
      </c>
      <c r="D263" s="241" t="s">
        <v>69</v>
      </c>
      <c r="E263" s="262" t="s">
        <v>203</v>
      </c>
      <c r="F263" s="263" t="s">
        <v>204</v>
      </c>
      <c r="G263" s="241" t="s">
        <v>88</v>
      </c>
      <c r="H263" s="231"/>
      <c r="I263" s="231"/>
      <c r="J263" s="231"/>
    </row>
    <row r="264" spans="1:38" s="25" customFormat="1" hidden="1">
      <c r="A264" s="98" t="s">
        <v>92</v>
      </c>
      <c r="B264" s="80" t="s">
        <v>43</v>
      </c>
      <c r="C264" s="110">
        <v>11</v>
      </c>
      <c r="D264" s="99"/>
      <c r="E264" s="108"/>
      <c r="F264" s="109"/>
      <c r="G264" s="114"/>
      <c r="H264" s="101">
        <v>200</v>
      </c>
      <c r="I264" s="101">
        <v>100</v>
      </c>
      <c r="J264" s="101">
        <v>100</v>
      </c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</row>
    <row r="265" spans="1:38" s="25" customFormat="1" hidden="1">
      <c r="A265" s="258" t="s">
        <v>190</v>
      </c>
      <c r="B265" s="175" t="s">
        <v>43</v>
      </c>
      <c r="C265" s="110">
        <v>11</v>
      </c>
      <c r="D265" s="99" t="s">
        <v>44</v>
      </c>
      <c r="E265" s="184"/>
      <c r="F265" s="96"/>
      <c r="G265" s="114"/>
      <c r="H265" s="101">
        <v>200</v>
      </c>
      <c r="I265" s="101">
        <v>100</v>
      </c>
      <c r="J265" s="101">
        <v>100</v>
      </c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</row>
    <row r="266" spans="1:38" s="43" customFormat="1" ht="130.5" hidden="1" customHeight="1">
      <c r="A266" s="174" t="s">
        <v>378</v>
      </c>
      <c r="B266" s="80" t="s">
        <v>43</v>
      </c>
      <c r="C266" s="80" t="s">
        <v>93</v>
      </c>
      <c r="D266" s="99" t="s">
        <v>44</v>
      </c>
      <c r="E266" s="184" t="s">
        <v>315</v>
      </c>
      <c r="F266" s="96" t="s">
        <v>207</v>
      </c>
      <c r="G266" s="100"/>
      <c r="H266" s="101">
        <v>200</v>
      </c>
      <c r="I266" s="101">
        <v>100</v>
      </c>
      <c r="J266" s="101">
        <v>100</v>
      </c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</row>
    <row r="267" spans="1:38" s="25" customFormat="1" ht="18" hidden="1" customHeight="1">
      <c r="A267" s="93" t="s">
        <v>379</v>
      </c>
      <c r="B267" s="76" t="s">
        <v>43</v>
      </c>
      <c r="C267" s="76" t="s">
        <v>93</v>
      </c>
      <c r="D267" s="94" t="s">
        <v>44</v>
      </c>
      <c r="E267" s="22" t="s">
        <v>316</v>
      </c>
      <c r="F267" s="2" t="s">
        <v>207</v>
      </c>
      <c r="G267" s="114"/>
      <c r="H267" s="35">
        <v>200</v>
      </c>
      <c r="I267" s="35">
        <v>100</v>
      </c>
      <c r="J267" s="35">
        <v>100</v>
      </c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</row>
    <row r="268" spans="1:38" s="25" customFormat="1" ht="87.75" hidden="1" customHeight="1">
      <c r="A268" s="93" t="s">
        <v>338</v>
      </c>
      <c r="B268" s="76" t="s">
        <v>43</v>
      </c>
      <c r="C268" s="76" t="s">
        <v>93</v>
      </c>
      <c r="D268" s="94" t="s">
        <v>44</v>
      </c>
      <c r="E268" s="22" t="s">
        <v>317</v>
      </c>
      <c r="F268" s="2" t="s">
        <v>207</v>
      </c>
      <c r="G268" s="114"/>
      <c r="H268" s="35">
        <v>200</v>
      </c>
      <c r="I268" s="35">
        <v>100</v>
      </c>
      <c r="J268" s="35">
        <v>100</v>
      </c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</row>
    <row r="269" spans="1:38" s="25" customFormat="1" ht="72" hidden="1">
      <c r="A269" s="477" t="s">
        <v>318</v>
      </c>
      <c r="B269" s="76" t="s">
        <v>43</v>
      </c>
      <c r="C269" s="76" t="s">
        <v>93</v>
      </c>
      <c r="D269" s="94" t="s">
        <v>44</v>
      </c>
      <c r="E269" s="22" t="s">
        <v>317</v>
      </c>
      <c r="F269" s="2" t="s">
        <v>319</v>
      </c>
      <c r="G269" s="114"/>
      <c r="H269" s="35">
        <v>200</v>
      </c>
      <c r="I269" s="35">
        <v>100</v>
      </c>
      <c r="J269" s="35">
        <v>100</v>
      </c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</row>
    <row r="270" spans="1:38" s="25" customFormat="1" ht="37.5" hidden="1">
      <c r="A270" s="149" t="s">
        <v>52</v>
      </c>
      <c r="B270" s="76" t="s">
        <v>43</v>
      </c>
      <c r="C270" s="76" t="s">
        <v>93</v>
      </c>
      <c r="D270" s="94" t="s">
        <v>44</v>
      </c>
      <c r="E270" s="22" t="s">
        <v>317</v>
      </c>
      <c r="F270" s="2" t="s">
        <v>319</v>
      </c>
      <c r="G270" s="114" t="s">
        <v>53</v>
      </c>
      <c r="H270" s="35">
        <v>200</v>
      </c>
      <c r="I270" s="35">
        <v>100</v>
      </c>
      <c r="J270" s="35">
        <v>100</v>
      </c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</row>
    <row r="271" spans="1:38" s="25" customFormat="1" ht="0.75" hidden="1" customHeight="1">
      <c r="A271" s="97" t="s">
        <v>146</v>
      </c>
      <c r="B271" s="76" t="s">
        <v>43</v>
      </c>
      <c r="C271" s="76" t="s">
        <v>93</v>
      </c>
      <c r="D271" s="94" t="s">
        <v>44</v>
      </c>
      <c r="E271" s="186" t="s">
        <v>154</v>
      </c>
      <c r="F271" s="2" t="s">
        <v>102</v>
      </c>
      <c r="G271" s="114"/>
      <c r="H271" s="35">
        <f>+H272</f>
        <v>0</v>
      </c>
      <c r="I271" s="23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</row>
    <row r="272" spans="1:38" s="25" customFormat="1" ht="16.5" hidden="1" customHeight="1">
      <c r="A272" s="32" t="s">
        <v>52</v>
      </c>
      <c r="B272" s="7" t="s">
        <v>43</v>
      </c>
      <c r="C272" s="20" t="s">
        <v>93</v>
      </c>
      <c r="D272" s="20" t="s">
        <v>44</v>
      </c>
      <c r="E272" s="22" t="s">
        <v>155</v>
      </c>
      <c r="F272" s="2" t="s">
        <v>102</v>
      </c>
      <c r="G272" s="44" t="s">
        <v>53</v>
      </c>
      <c r="H272" s="35"/>
      <c r="I272" s="23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</row>
    <row r="273" spans="1:38" s="25" customFormat="1" ht="37.5" hidden="1">
      <c r="A273" s="215" t="s">
        <v>169</v>
      </c>
      <c r="B273" s="193" t="s">
        <v>43</v>
      </c>
      <c r="C273" s="193" t="s">
        <v>66</v>
      </c>
      <c r="D273" s="216"/>
      <c r="E273" s="797"/>
      <c r="F273" s="798"/>
      <c r="G273" s="193"/>
      <c r="H273" s="217">
        <f>H274</f>
        <v>0</v>
      </c>
      <c r="I273" s="23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</row>
    <row r="274" spans="1:38" s="25" customFormat="1" ht="37.5" hidden="1">
      <c r="A274" s="74" t="s">
        <v>170</v>
      </c>
      <c r="B274" s="7" t="s">
        <v>43</v>
      </c>
      <c r="C274" s="7" t="s">
        <v>66</v>
      </c>
      <c r="D274" s="20" t="s">
        <v>44</v>
      </c>
      <c r="E274" s="793"/>
      <c r="F274" s="794"/>
      <c r="G274" s="7"/>
      <c r="H274" s="30">
        <f>H275</f>
        <v>0</v>
      </c>
      <c r="I274" s="23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</row>
    <row r="275" spans="1:38" s="25" customFormat="1" ht="131.25" hidden="1">
      <c r="A275" s="174" t="s">
        <v>148</v>
      </c>
      <c r="B275" s="7" t="s">
        <v>43</v>
      </c>
      <c r="C275" s="7" t="s">
        <v>66</v>
      </c>
      <c r="D275" s="20" t="s">
        <v>44</v>
      </c>
      <c r="E275" s="793" t="s">
        <v>321</v>
      </c>
      <c r="F275" s="794"/>
      <c r="G275" s="7"/>
      <c r="H275" s="30">
        <f>H276</f>
        <v>0</v>
      </c>
      <c r="I275" s="23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</row>
    <row r="276" spans="1:38" s="25" customFormat="1" ht="131.25" hidden="1">
      <c r="A276" s="93" t="s">
        <v>149</v>
      </c>
      <c r="B276" s="7" t="s">
        <v>43</v>
      </c>
      <c r="C276" s="7" t="s">
        <v>66</v>
      </c>
      <c r="D276" s="20" t="s">
        <v>44</v>
      </c>
      <c r="E276" s="793" t="s">
        <v>322</v>
      </c>
      <c r="F276" s="794"/>
      <c r="G276" s="7"/>
      <c r="H276" s="30">
        <f>H278</f>
        <v>0</v>
      </c>
      <c r="I276" s="23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</row>
    <row r="277" spans="1:38" s="25" customFormat="1" ht="37.5" hidden="1">
      <c r="A277" s="275" t="s">
        <v>337</v>
      </c>
      <c r="B277" s="7" t="s">
        <v>43</v>
      </c>
      <c r="C277" s="7" t="s">
        <v>66</v>
      </c>
      <c r="D277" s="20" t="s">
        <v>44</v>
      </c>
      <c r="E277" s="276" t="s">
        <v>320</v>
      </c>
      <c r="F277" s="44" t="s">
        <v>207</v>
      </c>
      <c r="G277" s="7"/>
      <c r="H277" s="30"/>
      <c r="I277" s="23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</row>
    <row r="278" spans="1:38" s="25" customFormat="1" hidden="1">
      <c r="A278" s="74" t="s">
        <v>147</v>
      </c>
      <c r="B278" s="7" t="s">
        <v>43</v>
      </c>
      <c r="C278" s="7" t="s">
        <v>66</v>
      </c>
      <c r="D278" s="20" t="s">
        <v>44</v>
      </c>
      <c r="E278" s="793" t="s">
        <v>323</v>
      </c>
      <c r="F278" s="794"/>
      <c r="G278" s="7"/>
      <c r="H278" s="30">
        <f>H279</f>
        <v>0</v>
      </c>
      <c r="I278" s="23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</row>
    <row r="279" spans="1:38" s="25" customFormat="1" ht="37.5" hidden="1">
      <c r="A279" s="294" t="s">
        <v>151</v>
      </c>
      <c r="B279" s="295" t="s">
        <v>43</v>
      </c>
      <c r="C279" s="295" t="s">
        <v>66</v>
      </c>
      <c r="D279" s="296" t="s">
        <v>44</v>
      </c>
      <c r="E279" s="787" t="s">
        <v>323</v>
      </c>
      <c r="F279" s="788"/>
      <c r="G279" s="295" t="s">
        <v>150</v>
      </c>
      <c r="H279" s="297"/>
      <c r="I279" s="23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</row>
    <row r="280" spans="1:38" s="25" customFormat="1" ht="37.5" hidden="1">
      <c r="A280" s="215" t="s">
        <v>380</v>
      </c>
      <c r="B280" s="193" t="s">
        <v>43</v>
      </c>
      <c r="C280" s="193" t="s">
        <v>66</v>
      </c>
      <c r="D280" s="20"/>
      <c r="E280" s="299"/>
      <c r="F280" s="300"/>
      <c r="G280" s="7"/>
      <c r="H280" s="217">
        <v>500</v>
      </c>
      <c r="I280" s="304">
        <v>0</v>
      </c>
      <c r="J280" s="303">
        <v>0</v>
      </c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</row>
    <row r="281" spans="1:38" s="25" customFormat="1" ht="37.5" hidden="1">
      <c r="A281" s="74" t="s">
        <v>170</v>
      </c>
      <c r="B281" s="7" t="s">
        <v>43</v>
      </c>
      <c r="C281" s="7" t="s">
        <v>66</v>
      </c>
      <c r="D281" s="20" t="s">
        <v>44</v>
      </c>
      <c r="E281" s="791"/>
      <c r="F281" s="792"/>
      <c r="G281" s="298"/>
      <c r="H281" s="30">
        <v>500</v>
      </c>
      <c r="I281" s="301">
        <v>0</v>
      </c>
      <c r="J281" s="302">
        <v>0</v>
      </c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</row>
    <row r="282" spans="1:38" s="25" customFormat="1" ht="37.5" hidden="1">
      <c r="A282" s="215" t="s">
        <v>381</v>
      </c>
      <c r="B282" s="7" t="s">
        <v>43</v>
      </c>
      <c r="C282" s="7" t="s">
        <v>66</v>
      </c>
      <c r="D282" s="20" t="s">
        <v>44</v>
      </c>
      <c r="E282" s="793" t="s">
        <v>383</v>
      </c>
      <c r="F282" s="794"/>
      <c r="G282" s="298"/>
      <c r="H282" s="30">
        <v>500</v>
      </c>
      <c r="I282" s="301">
        <v>0</v>
      </c>
      <c r="J282" s="302">
        <v>0</v>
      </c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</row>
    <row r="283" spans="1:38" s="25" customFormat="1" ht="37.5" hidden="1">
      <c r="A283" s="74" t="s">
        <v>382</v>
      </c>
      <c r="B283" s="7" t="s">
        <v>43</v>
      </c>
      <c r="C283" s="7" t="s">
        <v>66</v>
      </c>
      <c r="D283" s="20" t="s">
        <v>44</v>
      </c>
      <c r="E283" s="793" t="s">
        <v>384</v>
      </c>
      <c r="F283" s="794"/>
      <c r="G283" s="7"/>
      <c r="H283" s="30">
        <v>500</v>
      </c>
      <c r="I283" s="301">
        <v>0</v>
      </c>
      <c r="J283" s="302">
        <v>0</v>
      </c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</row>
    <row r="284" spans="1:38" s="25" customFormat="1" hidden="1">
      <c r="A284" s="74" t="s">
        <v>147</v>
      </c>
      <c r="B284" s="7" t="s">
        <v>43</v>
      </c>
      <c r="C284" s="7" t="s">
        <v>66</v>
      </c>
      <c r="D284" s="20" t="s">
        <v>44</v>
      </c>
      <c r="E284" s="795" t="s">
        <v>385</v>
      </c>
      <c r="F284" s="796"/>
      <c r="G284" s="7"/>
      <c r="H284" s="30">
        <v>500</v>
      </c>
      <c r="I284" s="301">
        <v>0</v>
      </c>
      <c r="J284" s="302">
        <v>0</v>
      </c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</row>
    <row r="285" spans="1:38" s="25" customFormat="1" ht="31.15" customHeight="1">
      <c r="A285" s="74" t="s">
        <v>412</v>
      </c>
      <c r="B285" s="7"/>
      <c r="C285" s="7"/>
      <c r="D285" s="20"/>
      <c r="E285" s="795"/>
      <c r="F285" s="796"/>
      <c r="G285" s="7"/>
      <c r="H285" s="30">
        <v>0</v>
      </c>
      <c r="I285" s="301">
        <v>25147</v>
      </c>
      <c r="J285" s="302">
        <v>49369</v>
      </c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</row>
    <row r="286" spans="1:38" s="25" customFormat="1">
      <c r="A286" s="6"/>
      <c r="B286" s="8"/>
      <c r="C286" s="8"/>
      <c r="D286" s="45"/>
      <c r="E286" s="46"/>
      <c r="F286" s="47"/>
      <c r="G286" s="8"/>
      <c r="H286" s="48"/>
      <c r="I286" s="23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</row>
    <row r="287" spans="1:38" s="25" customFormat="1">
      <c r="A287" s="6"/>
      <c r="B287" s="8"/>
      <c r="C287" s="8"/>
      <c r="D287" s="45"/>
      <c r="E287" s="46"/>
      <c r="F287" s="47"/>
      <c r="G287" s="8"/>
      <c r="H287" s="48"/>
      <c r="I287" s="23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</row>
    <row r="288" spans="1:38" s="25" customFormat="1">
      <c r="A288" s="6"/>
      <c r="B288" s="8"/>
      <c r="C288" s="8"/>
      <c r="D288" s="45"/>
      <c r="E288" s="46"/>
      <c r="F288" s="47"/>
      <c r="G288" s="8"/>
      <c r="H288" s="48"/>
      <c r="I288" s="23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</row>
    <row r="289" spans="1:38" s="25" customFormat="1">
      <c r="A289" s="6"/>
      <c r="B289" s="8"/>
      <c r="C289" s="8"/>
      <c r="D289" s="45"/>
      <c r="E289" s="46"/>
      <c r="F289" s="47"/>
      <c r="G289" s="8"/>
      <c r="H289" s="48"/>
      <c r="I289" s="23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</row>
    <row r="290" spans="1:38" s="25" customFormat="1">
      <c r="A290" s="6"/>
      <c r="B290" s="8"/>
      <c r="C290" s="8"/>
      <c r="D290" s="45"/>
      <c r="E290" s="46"/>
      <c r="F290" s="47"/>
      <c r="G290" s="8"/>
      <c r="H290" s="48"/>
      <c r="I290" s="23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</row>
    <row r="291" spans="1:38" s="25" customFormat="1">
      <c r="A291" s="6"/>
      <c r="B291" s="8"/>
      <c r="C291" s="8"/>
      <c r="D291" s="45"/>
      <c r="E291" s="46"/>
      <c r="F291" s="47"/>
      <c r="G291" s="8"/>
      <c r="H291" s="48"/>
      <c r="I291" s="23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</row>
    <row r="292" spans="1:38" s="25" customFormat="1">
      <c r="A292" s="6"/>
      <c r="B292" s="8"/>
      <c r="C292" s="8"/>
      <c r="D292" s="45"/>
      <c r="E292" s="46"/>
      <c r="F292" s="47"/>
      <c r="G292" s="8"/>
      <c r="H292" s="48"/>
      <c r="I292" s="23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</row>
    <row r="293" spans="1:38" s="25" customFormat="1">
      <c r="A293" s="6"/>
      <c r="B293" s="8"/>
      <c r="C293" s="8"/>
      <c r="D293" s="45"/>
      <c r="E293" s="46"/>
      <c r="F293" s="47"/>
      <c r="G293" s="8"/>
      <c r="H293" s="48"/>
      <c r="I293" s="23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</row>
    <row r="294" spans="1:38" s="25" customFormat="1">
      <c r="A294" s="6"/>
      <c r="B294" s="8"/>
      <c r="C294" s="8"/>
      <c r="D294" s="45"/>
      <c r="E294" s="46"/>
      <c r="F294" s="47"/>
      <c r="G294" s="8"/>
      <c r="H294" s="48"/>
      <c r="I294" s="23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</row>
    <row r="295" spans="1:38" s="25" customFormat="1">
      <c r="A295" s="6"/>
      <c r="B295" s="8"/>
      <c r="C295" s="8"/>
      <c r="D295" s="45"/>
      <c r="E295" s="46"/>
      <c r="F295" s="47"/>
      <c r="G295" s="8"/>
      <c r="H295" s="48"/>
      <c r="I295" s="23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</row>
    <row r="296" spans="1:38" s="25" customFormat="1">
      <c r="A296" s="6"/>
      <c r="B296" s="8"/>
      <c r="C296" s="8"/>
      <c r="D296" s="45"/>
      <c r="E296" s="46"/>
      <c r="F296" s="47"/>
      <c r="G296" s="8"/>
      <c r="H296" s="48"/>
      <c r="I296" s="23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</row>
    <row r="297" spans="1:38" s="25" customFormat="1">
      <c r="A297" s="6"/>
      <c r="B297" s="8"/>
      <c r="C297" s="8"/>
      <c r="D297" s="45"/>
      <c r="E297" s="46"/>
      <c r="F297" s="47"/>
      <c r="G297" s="8"/>
      <c r="H297" s="48"/>
      <c r="I297" s="23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</row>
    <row r="298" spans="1:38" s="25" customFormat="1">
      <c r="A298" s="6"/>
      <c r="B298" s="8"/>
      <c r="C298" s="8"/>
      <c r="D298" s="45"/>
      <c r="E298" s="46"/>
      <c r="F298" s="47"/>
      <c r="G298" s="8"/>
      <c r="H298" s="48"/>
      <c r="I298" s="23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</row>
    <row r="299" spans="1:38" s="25" customFormat="1">
      <c r="A299" s="6"/>
      <c r="B299" s="8"/>
      <c r="C299" s="8"/>
      <c r="D299" s="45"/>
      <c r="E299" s="46"/>
      <c r="F299" s="47"/>
      <c r="G299" s="8"/>
      <c r="H299" s="48"/>
      <c r="I299" s="23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</row>
    <row r="300" spans="1:38" s="25" customFormat="1">
      <c r="A300" s="6"/>
      <c r="B300" s="8"/>
      <c r="C300" s="8"/>
      <c r="D300" s="45"/>
      <c r="E300" s="46"/>
      <c r="F300" s="47"/>
      <c r="G300" s="8"/>
      <c r="H300" s="48"/>
      <c r="I300" s="23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</row>
    <row r="301" spans="1:38" s="25" customFormat="1">
      <c r="A301" s="6"/>
      <c r="B301" s="8"/>
      <c r="C301" s="8"/>
      <c r="D301" s="45"/>
      <c r="E301" s="46"/>
      <c r="F301" s="47"/>
      <c r="G301" s="8"/>
      <c r="H301" s="48"/>
      <c r="I301" s="23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</row>
    <row r="302" spans="1:38" s="25" customFormat="1">
      <c r="A302" s="6"/>
      <c r="B302" s="8"/>
      <c r="C302" s="8"/>
      <c r="D302" s="45"/>
      <c r="E302" s="46"/>
      <c r="F302" s="47"/>
      <c r="G302" s="8"/>
      <c r="H302" s="48"/>
      <c r="I302" s="23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</row>
    <row r="303" spans="1:38" s="25" customFormat="1">
      <c r="A303" s="6"/>
      <c r="B303" s="8"/>
      <c r="C303" s="8"/>
      <c r="D303" s="45"/>
      <c r="E303" s="46"/>
      <c r="F303" s="47"/>
      <c r="G303" s="8"/>
      <c r="H303" s="48"/>
      <c r="I303" s="23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</row>
    <row r="304" spans="1:38" s="25" customFormat="1">
      <c r="A304" s="6"/>
      <c r="B304" s="8"/>
      <c r="C304" s="8"/>
      <c r="D304" s="45"/>
      <c r="E304" s="46"/>
      <c r="F304" s="47"/>
      <c r="G304" s="8"/>
      <c r="H304" s="48"/>
      <c r="I304" s="23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</row>
    <row r="305" spans="1:38" s="25" customFormat="1">
      <c r="A305" s="6"/>
      <c r="B305" s="8"/>
      <c r="C305" s="8"/>
      <c r="D305" s="45"/>
      <c r="E305" s="46"/>
      <c r="F305" s="47"/>
      <c r="G305" s="8"/>
      <c r="H305" s="48"/>
      <c r="I305" s="23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</row>
    <row r="306" spans="1:38" s="25" customFormat="1">
      <c r="A306" s="6"/>
      <c r="B306" s="8"/>
      <c r="C306" s="8"/>
      <c r="D306" s="45"/>
      <c r="E306" s="46"/>
      <c r="F306" s="47"/>
      <c r="G306" s="8"/>
      <c r="H306" s="48"/>
      <c r="I306" s="23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</row>
    <row r="307" spans="1:38" s="25" customFormat="1">
      <c r="A307" s="6"/>
      <c r="B307" s="8"/>
      <c r="C307" s="8"/>
      <c r="D307" s="45"/>
      <c r="E307" s="46"/>
      <c r="F307" s="47"/>
      <c r="G307" s="8"/>
      <c r="H307" s="48"/>
      <c r="I307" s="23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</row>
    <row r="308" spans="1:38" s="25" customFormat="1">
      <c r="A308" s="6"/>
      <c r="B308" s="8"/>
      <c r="C308" s="8"/>
      <c r="D308" s="45"/>
      <c r="E308" s="46"/>
      <c r="F308" s="47"/>
      <c r="G308" s="8"/>
      <c r="H308" s="48"/>
      <c r="I308" s="23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</row>
    <row r="309" spans="1:38" s="25" customFormat="1">
      <c r="A309" s="6"/>
      <c r="B309" s="8"/>
      <c r="C309" s="8"/>
      <c r="D309" s="45"/>
      <c r="E309" s="46"/>
      <c r="F309" s="47"/>
      <c r="G309" s="8"/>
      <c r="H309" s="48"/>
      <c r="I309" s="23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</row>
    <row r="310" spans="1:38" s="25" customFormat="1">
      <c r="A310" s="6"/>
      <c r="B310" s="8"/>
      <c r="C310" s="8"/>
      <c r="D310" s="45"/>
      <c r="E310" s="46"/>
      <c r="F310" s="47"/>
      <c r="G310" s="8"/>
      <c r="H310" s="48"/>
      <c r="I310" s="23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</row>
  </sheetData>
  <mergeCells count="81">
    <mergeCell ref="E94:F94"/>
    <mergeCell ref="A1:J1"/>
    <mergeCell ref="A2:J2"/>
    <mergeCell ref="A3:J3"/>
    <mergeCell ref="A4:J4"/>
    <mergeCell ref="A5:J5"/>
    <mergeCell ref="A6:G6"/>
    <mergeCell ref="I6:J6"/>
    <mergeCell ref="A7:G7"/>
    <mergeCell ref="A8:J8"/>
    <mergeCell ref="E51:F51"/>
    <mergeCell ref="E58:F58"/>
    <mergeCell ref="E92:F92"/>
    <mergeCell ref="E140:F140"/>
    <mergeCell ref="E95:F95"/>
    <mergeCell ref="E112:F112"/>
    <mergeCell ref="E114:F114"/>
    <mergeCell ref="E115:F115"/>
    <mergeCell ref="E117:F117"/>
    <mergeCell ref="E118:F118"/>
    <mergeCell ref="E119:F119"/>
    <mergeCell ref="E120:F120"/>
    <mergeCell ref="E126:F126"/>
    <mergeCell ref="E127:F127"/>
    <mergeCell ref="E128:F128"/>
    <mergeCell ref="E159:F159"/>
    <mergeCell ref="E141:F141"/>
    <mergeCell ref="E142:F142"/>
    <mergeCell ref="E143:F143"/>
    <mergeCell ref="E145:F145"/>
    <mergeCell ref="E146:F146"/>
    <mergeCell ref="E147:F147"/>
    <mergeCell ref="E149:F149"/>
    <mergeCell ref="E150:F150"/>
    <mergeCell ref="E156:F156"/>
    <mergeCell ref="E157:F157"/>
    <mergeCell ref="E158:F158"/>
    <mergeCell ref="E179:F179"/>
    <mergeCell ref="E160:F160"/>
    <mergeCell ref="E161:F161"/>
    <mergeCell ref="E162:F162"/>
    <mergeCell ref="E164:F164"/>
    <mergeCell ref="E165:F165"/>
    <mergeCell ref="E166:F166"/>
    <mergeCell ref="E167:F167"/>
    <mergeCell ref="E168:F168"/>
    <mergeCell ref="E173:F173"/>
    <mergeCell ref="E177:F177"/>
    <mergeCell ref="E178:F178"/>
    <mergeCell ref="E241:F241"/>
    <mergeCell ref="E199:F199"/>
    <mergeCell ref="E200:F200"/>
    <mergeCell ref="E221:F221"/>
    <mergeCell ref="E222:F222"/>
    <mergeCell ref="E228:F228"/>
    <mergeCell ref="E229:F229"/>
    <mergeCell ref="E235:F235"/>
    <mergeCell ref="E236:F236"/>
    <mergeCell ref="E238:F238"/>
    <mergeCell ref="E239:F239"/>
    <mergeCell ref="E240:F240"/>
    <mergeCell ref="E275:F275"/>
    <mergeCell ref="E242:F242"/>
    <mergeCell ref="E243:F243"/>
    <mergeCell ref="E244:F244"/>
    <mergeCell ref="E245:F245"/>
    <mergeCell ref="E254:F254"/>
    <mergeCell ref="E255:F255"/>
    <mergeCell ref="E256:F256"/>
    <mergeCell ref="E258:F258"/>
    <mergeCell ref="E259:F259"/>
    <mergeCell ref="E273:F273"/>
    <mergeCell ref="E274:F274"/>
    <mergeCell ref="E284:F284"/>
    <mergeCell ref="E285:F285"/>
    <mergeCell ref="E276:F276"/>
    <mergeCell ref="E278:F278"/>
    <mergeCell ref="E279:F279"/>
    <mergeCell ref="E281:F281"/>
    <mergeCell ref="E282:F282"/>
    <mergeCell ref="E283:F283"/>
  </mergeCells>
  <hyperlinks>
    <hyperlink ref="A92" r:id="rId1" display="consultantplus://offline/ref=C6EF3AE28B6C46D1117CBBA251A07B11C6C7C5768D67618A03322DA1BBA42282C9440EEF08E6CC4340053CU6VAM"/>
    <hyperlink ref="A146" r:id="rId2" display="consultantplus://offline/ref=C6EF3AE28B6C46D1117CBBA251A07B11C6C7C5768D67668B05322DA1BBA42282C9440EEF08E6CC43400635U6VBM"/>
    <hyperlink ref="A112" r:id="rId3" display="consultantplus://offline/ref=C6EF3AE28B6C46D1117CBBA251A07B11C6C7C5768D6761820E322DA1BBA42282C9440EEF08E6CC43400235U6VEM"/>
  </hyperlinks>
  <pageMargins left="0.7" right="0.7" top="0.75" bottom="0.75" header="0.3" footer="0.3"/>
  <pageSetup paperSize="9" scale="45" orientation="portrait" verticalDpi="0" r:id="rId4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R310"/>
  <sheetViews>
    <sheetView view="pageBreakPreview" zoomScale="62" zoomScaleNormal="100" zoomScaleSheetLayoutView="62" workbookViewId="0">
      <selection activeCell="F7" sqref="F7"/>
    </sheetView>
  </sheetViews>
  <sheetFormatPr defaultRowHeight="18.75"/>
  <cols>
    <col min="1" max="1" width="69.140625" style="6" customWidth="1"/>
    <col min="2" max="2" width="13.42578125" style="4" customWidth="1"/>
    <col min="3" max="3" width="8.7109375" style="5" customWidth="1"/>
    <col min="4" max="4" width="7.28515625" style="10" customWidth="1"/>
    <col min="5" max="5" width="19.28515625" style="12" customWidth="1"/>
    <col min="6" max="6" width="21.42578125" style="49" customWidth="1"/>
    <col min="7" max="7" width="20.140625" style="1" customWidth="1"/>
    <col min="8" max="8" width="9.140625" style="1" customWidth="1"/>
    <col min="9" max="9" width="11.85546875" style="1" bestFit="1" customWidth="1"/>
    <col min="10" max="35" width="9.140625" style="1" customWidth="1"/>
  </cols>
  <sheetData>
    <row r="1" spans="1:35" s="50" customFormat="1" ht="15.75" customHeight="1">
      <c r="A1" s="739" t="s">
        <v>539</v>
      </c>
      <c r="B1" s="739"/>
      <c r="C1" s="739"/>
      <c r="D1" s="739"/>
      <c r="E1" s="739"/>
      <c r="F1" s="740"/>
      <c r="G1" s="740"/>
    </row>
    <row r="2" spans="1:35" s="50" customFormat="1" ht="15.75" customHeight="1">
      <c r="A2" s="739" t="s">
        <v>372</v>
      </c>
      <c r="B2" s="739"/>
      <c r="C2" s="739"/>
      <c r="D2" s="739"/>
      <c r="E2" s="739"/>
      <c r="F2" s="740"/>
      <c r="G2" s="740"/>
    </row>
    <row r="3" spans="1:35" s="50" customFormat="1" ht="15.75" customHeight="1">
      <c r="A3" s="739" t="s">
        <v>413</v>
      </c>
      <c r="B3" s="739"/>
      <c r="C3" s="739"/>
      <c r="D3" s="739"/>
      <c r="E3" s="739"/>
      <c r="F3" s="740"/>
      <c r="G3" s="740"/>
    </row>
    <row r="4" spans="1:35" s="51" customFormat="1" ht="16.5" customHeight="1">
      <c r="A4" s="723" t="s">
        <v>616</v>
      </c>
      <c r="B4" s="723"/>
      <c r="C4" s="723"/>
      <c r="D4" s="723"/>
      <c r="E4" s="723"/>
      <c r="F4" s="740"/>
      <c r="G4" s="740"/>
    </row>
    <row r="5" spans="1:35" s="51" customFormat="1" ht="16.5" customHeight="1">
      <c r="A5" s="723" t="s">
        <v>585</v>
      </c>
      <c r="B5" s="723"/>
      <c r="C5" s="723"/>
      <c r="D5" s="723"/>
      <c r="E5" s="723"/>
      <c r="F5" s="740"/>
      <c r="G5" s="740"/>
    </row>
    <row r="6" spans="1:35" s="51" customFormat="1" ht="16.5" customHeight="1">
      <c r="A6" s="742"/>
      <c r="B6" s="742"/>
      <c r="C6" s="742"/>
      <c r="D6" s="742"/>
      <c r="F6" s="815" t="s">
        <v>622</v>
      </c>
      <c r="G6" s="815"/>
    </row>
    <row r="7" spans="1:35" s="51" customFormat="1" ht="16.5" customHeight="1">
      <c r="A7" s="742"/>
      <c r="B7" s="742"/>
      <c r="C7" s="742"/>
      <c r="D7" s="742"/>
    </row>
    <row r="8" spans="1:35" s="51" customFormat="1" ht="66" customHeight="1">
      <c r="A8" s="744" t="s">
        <v>611</v>
      </c>
      <c r="B8" s="744"/>
      <c r="C8" s="744"/>
      <c r="D8" s="744"/>
      <c r="E8" s="744"/>
      <c r="F8" s="744"/>
      <c r="G8" s="744"/>
      <c r="H8" s="520"/>
      <c r="I8" s="520"/>
      <c r="J8" s="520"/>
    </row>
    <row r="9" spans="1:35" s="3" customFormat="1" ht="15">
      <c r="A9" s="52"/>
      <c r="B9" s="54"/>
      <c r="C9" s="54"/>
      <c r="D9" s="55"/>
      <c r="E9" s="55" t="s">
        <v>341</v>
      </c>
      <c r="F9" s="55" t="s">
        <v>341</v>
      </c>
      <c r="G9" s="55" t="s">
        <v>341</v>
      </c>
    </row>
    <row r="10" spans="1:35" s="19" customFormat="1" ht="54" customHeight="1">
      <c r="A10" s="604" t="s">
        <v>95</v>
      </c>
      <c r="B10" s="14" t="s">
        <v>94</v>
      </c>
      <c r="C10" s="15"/>
      <c r="D10" s="16" t="s">
        <v>41</v>
      </c>
      <c r="E10" s="17" t="s">
        <v>388</v>
      </c>
      <c r="F10" s="17" t="s">
        <v>399</v>
      </c>
      <c r="G10" s="17" t="s">
        <v>609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s="25" customFormat="1">
      <c r="A11" s="75" t="s">
        <v>47</v>
      </c>
      <c r="B11" s="13"/>
      <c r="C11" s="16"/>
      <c r="D11" s="79"/>
      <c r="E11" s="308">
        <f>E12</f>
        <v>2143971</v>
      </c>
      <c r="F11" s="308">
        <f>F12</f>
        <v>1123200</v>
      </c>
      <c r="G11" s="308">
        <f>G12</f>
        <v>1108911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s="25" customFormat="1" ht="37.5">
      <c r="A12" s="75" t="s">
        <v>373</v>
      </c>
      <c r="B12" s="13"/>
      <c r="C12" s="16"/>
      <c r="D12" s="79"/>
      <c r="E12" s="308">
        <f>E13+E78+E140+E144+E216+E246+E85</f>
        <v>2143971</v>
      </c>
      <c r="F12" s="308">
        <f>F13+F78+F140+F144+F85+F246+F285</f>
        <v>1123200</v>
      </c>
      <c r="G12" s="308">
        <f>G13+G78+G140+G144+G85+G246+G285</f>
        <v>1108911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s="25" customFormat="1">
      <c r="A13" s="75" t="s">
        <v>48</v>
      </c>
      <c r="B13" s="13"/>
      <c r="C13" s="16"/>
      <c r="D13" s="79"/>
      <c r="E13" s="308">
        <f>E14+E19+E42+E32</f>
        <v>1650845</v>
      </c>
      <c r="F13" s="308">
        <f>F14+F19+F42</f>
        <v>920748</v>
      </c>
      <c r="G13" s="308">
        <f>G14+G19+G42</f>
        <v>878002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s="25" customFormat="1" ht="56.25">
      <c r="A14" s="81" t="s">
        <v>49</v>
      </c>
      <c r="B14" s="13"/>
      <c r="C14" s="16"/>
      <c r="D14" s="79"/>
      <c r="E14" s="308">
        <f t="shared" ref="E14:G17" si="0">E15</f>
        <v>390600</v>
      </c>
      <c r="F14" s="308">
        <f t="shared" si="0"/>
        <v>300000</v>
      </c>
      <c r="G14" s="308">
        <f t="shared" si="0"/>
        <v>280000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s="27" customFormat="1" ht="37.5">
      <c r="A15" s="605" t="s">
        <v>120</v>
      </c>
      <c r="B15" s="85" t="s">
        <v>206</v>
      </c>
      <c r="C15" s="86" t="s">
        <v>207</v>
      </c>
      <c r="D15" s="87"/>
      <c r="E15" s="310">
        <f t="shared" si="0"/>
        <v>390600</v>
      </c>
      <c r="F15" s="310">
        <f t="shared" si="0"/>
        <v>300000</v>
      </c>
      <c r="G15" s="310">
        <f t="shared" si="0"/>
        <v>280000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s="29" customFormat="1" ht="19.5">
      <c r="A16" s="606" t="s">
        <v>121</v>
      </c>
      <c r="B16" s="91" t="s">
        <v>208</v>
      </c>
      <c r="C16" s="2" t="s">
        <v>207</v>
      </c>
      <c r="D16" s="92"/>
      <c r="E16" s="312">
        <f t="shared" si="0"/>
        <v>390600</v>
      </c>
      <c r="F16" s="312">
        <f t="shared" si="0"/>
        <v>300000</v>
      </c>
      <c r="G16" s="312">
        <f t="shared" si="0"/>
        <v>280000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35" s="29" customFormat="1" ht="37.5">
      <c r="A17" s="606" t="s">
        <v>98</v>
      </c>
      <c r="B17" s="91" t="s">
        <v>208</v>
      </c>
      <c r="C17" s="2" t="s">
        <v>209</v>
      </c>
      <c r="D17" s="92"/>
      <c r="E17" s="312">
        <f t="shared" si="0"/>
        <v>390600</v>
      </c>
      <c r="F17" s="312">
        <f t="shared" si="0"/>
        <v>300000</v>
      </c>
      <c r="G17" s="312">
        <f t="shared" si="0"/>
        <v>280000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35" s="29" customFormat="1" ht="90" customHeight="1">
      <c r="A18" s="93" t="s">
        <v>51</v>
      </c>
      <c r="B18" s="91" t="s">
        <v>208</v>
      </c>
      <c r="C18" s="2" t="s">
        <v>209</v>
      </c>
      <c r="D18" s="92" t="s">
        <v>46</v>
      </c>
      <c r="E18" s="478">
        <v>390600</v>
      </c>
      <c r="F18" s="478">
        <v>300000</v>
      </c>
      <c r="G18" s="478">
        <v>280000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</row>
    <row r="19" spans="1:35" s="29" customFormat="1" ht="82.5" customHeight="1">
      <c r="A19" s="81" t="s">
        <v>61</v>
      </c>
      <c r="B19" s="78"/>
      <c r="C19" s="79"/>
      <c r="D19" s="77"/>
      <c r="E19" s="308">
        <f>E20</f>
        <v>796060</v>
      </c>
      <c r="F19" s="308">
        <f t="shared" ref="F19:G21" si="1">F20</f>
        <v>551000</v>
      </c>
      <c r="G19" s="308">
        <f t="shared" si="1"/>
        <v>551000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s="29" customFormat="1" ht="37.5">
      <c r="A20" s="605" t="s">
        <v>122</v>
      </c>
      <c r="B20" s="95" t="s">
        <v>210</v>
      </c>
      <c r="C20" s="96" t="s">
        <v>207</v>
      </c>
      <c r="D20" s="87"/>
      <c r="E20" s="310">
        <f>E21</f>
        <v>796060</v>
      </c>
      <c r="F20" s="308">
        <f t="shared" si="1"/>
        <v>551000</v>
      </c>
      <c r="G20" s="310">
        <f t="shared" si="1"/>
        <v>551000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s="29" customFormat="1" ht="37.5">
      <c r="A21" s="606" t="s">
        <v>123</v>
      </c>
      <c r="B21" s="91" t="s">
        <v>211</v>
      </c>
      <c r="C21" s="2" t="s">
        <v>207</v>
      </c>
      <c r="D21" s="92"/>
      <c r="E21" s="312">
        <f>E22</f>
        <v>796060</v>
      </c>
      <c r="F21" s="312">
        <f t="shared" si="1"/>
        <v>551000</v>
      </c>
      <c r="G21" s="312">
        <f t="shared" si="1"/>
        <v>551000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s="28" customFormat="1" ht="37.5">
      <c r="A22" s="606" t="s">
        <v>98</v>
      </c>
      <c r="B22" s="91" t="s">
        <v>211</v>
      </c>
      <c r="C22" s="2" t="s">
        <v>209</v>
      </c>
      <c r="D22" s="92"/>
      <c r="E22" s="312">
        <f>E23+E24+E25</f>
        <v>796060</v>
      </c>
      <c r="F22" s="312">
        <f>F23+F24+F25</f>
        <v>551000</v>
      </c>
      <c r="G22" s="312">
        <f>G23+G24+G25</f>
        <v>551000</v>
      </c>
    </row>
    <row r="23" spans="1:35" s="28" customFormat="1" ht="40.15" customHeight="1">
      <c r="A23" s="93" t="s">
        <v>51</v>
      </c>
      <c r="B23" s="91" t="s">
        <v>211</v>
      </c>
      <c r="C23" s="2" t="s">
        <v>209</v>
      </c>
      <c r="D23" s="92" t="s">
        <v>46</v>
      </c>
      <c r="E23" s="478">
        <f>763186+29874</f>
        <v>793060</v>
      </c>
      <c r="F23" s="478">
        <v>550000</v>
      </c>
      <c r="G23" s="478">
        <v>550000</v>
      </c>
    </row>
    <row r="24" spans="1:35" s="28" customFormat="1" ht="37.15" hidden="1" customHeight="1">
      <c r="A24" s="273" t="s">
        <v>212</v>
      </c>
      <c r="B24" s="91" t="s">
        <v>211</v>
      </c>
      <c r="C24" s="2" t="s">
        <v>209</v>
      </c>
      <c r="D24" s="92" t="s">
        <v>53</v>
      </c>
      <c r="E24" s="478">
        <v>0</v>
      </c>
      <c r="F24" s="478">
        <v>0</v>
      </c>
      <c r="G24" s="478">
        <v>0</v>
      </c>
    </row>
    <row r="25" spans="1:35" s="28" customFormat="1" ht="29.45" customHeight="1">
      <c r="A25" s="97" t="s">
        <v>54</v>
      </c>
      <c r="B25" s="91" t="s">
        <v>211</v>
      </c>
      <c r="C25" s="2" t="s">
        <v>209</v>
      </c>
      <c r="D25" s="92" t="s">
        <v>55</v>
      </c>
      <c r="E25" s="478">
        <v>3000</v>
      </c>
      <c r="F25" s="478">
        <v>1000</v>
      </c>
      <c r="G25" s="478">
        <v>1000</v>
      </c>
    </row>
    <row r="26" spans="1:35" s="28" customFormat="1" ht="33.6" hidden="1" customHeight="1">
      <c r="A26" s="98" t="s">
        <v>62</v>
      </c>
      <c r="B26" s="99"/>
      <c r="C26" s="608"/>
      <c r="D26" s="100"/>
      <c r="E26" s="406">
        <f>+E27</f>
        <v>0</v>
      </c>
      <c r="F26" s="406">
        <f>+F27</f>
        <v>0</v>
      </c>
      <c r="G26" s="406">
        <f>+G27</f>
        <v>0</v>
      </c>
    </row>
    <row r="27" spans="1:35" s="29" customFormat="1" ht="33.6" hidden="1" customHeight="1">
      <c r="A27" s="605" t="s">
        <v>124</v>
      </c>
      <c r="B27" s="95" t="s">
        <v>215</v>
      </c>
      <c r="C27" s="96" t="s">
        <v>207</v>
      </c>
      <c r="D27" s="87"/>
      <c r="E27" s="310">
        <f>E28</f>
        <v>0</v>
      </c>
      <c r="F27" s="310">
        <f>F28</f>
        <v>0</v>
      </c>
      <c r="G27" s="310">
        <f>G28</f>
        <v>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s="29" customFormat="1" ht="33.6" hidden="1" customHeight="1">
      <c r="A28" s="606" t="s">
        <v>126</v>
      </c>
      <c r="B28" s="91" t="s">
        <v>216</v>
      </c>
      <c r="C28" s="2" t="s">
        <v>207</v>
      </c>
      <c r="D28" s="92"/>
      <c r="E28" s="312">
        <f>+E29</f>
        <v>0</v>
      </c>
      <c r="F28" s="312">
        <f>+F29</f>
        <v>0</v>
      </c>
      <c r="G28" s="312">
        <f>+G29</f>
        <v>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s="28" customFormat="1" ht="33.6" hidden="1" customHeight="1">
      <c r="A29" s="609" t="s">
        <v>128</v>
      </c>
      <c r="B29" s="91" t="s">
        <v>125</v>
      </c>
      <c r="C29" s="2" t="s">
        <v>127</v>
      </c>
      <c r="D29" s="92"/>
      <c r="E29" s="312">
        <f>SUM(E30:E31)</f>
        <v>0</v>
      </c>
      <c r="F29" s="312">
        <f>SUM(F30:F31)</f>
        <v>0</v>
      </c>
      <c r="G29" s="312">
        <f>SUM(G30:G31)</f>
        <v>0</v>
      </c>
    </row>
    <row r="30" spans="1:35" s="28" customFormat="1" ht="33.6" hidden="1" customHeight="1">
      <c r="A30" s="93" t="s">
        <v>57</v>
      </c>
      <c r="B30" s="91" t="s">
        <v>125</v>
      </c>
      <c r="C30" s="2" t="s">
        <v>127</v>
      </c>
      <c r="D30" s="92" t="s">
        <v>58</v>
      </c>
      <c r="E30" s="312"/>
      <c r="F30" s="312"/>
      <c r="G30" s="312"/>
      <c r="H30" s="219"/>
      <c r="I30" s="219"/>
      <c r="J30" s="219"/>
    </row>
    <row r="31" spans="1:35" s="28" customFormat="1" ht="33.6" hidden="1" customHeight="1">
      <c r="A31" s="97"/>
      <c r="B31" s="91"/>
      <c r="C31" s="2"/>
      <c r="D31" s="92" t="s">
        <v>171</v>
      </c>
      <c r="E31" s="312"/>
      <c r="F31" s="312"/>
      <c r="G31" s="312"/>
    </row>
    <row r="32" spans="1:35" s="24" customFormat="1" ht="33.6" hidden="1" customHeight="1">
      <c r="A32" s="610" t="s">
        <v>59</v>
      </c>
      <c r="B32" s="13"/>
      <c r="C32" s="16"/>
      <c r="D32" s="102"/>
      <c r="E32" s="308">
        <f t="shared" ref="E32:G33" si="2">E33</f>
        <v>0</v>
      </c>
      <c r="F32" s="308">
        <f t="shared" si="2"/>
        <v>0</v>
      </c>
      <c r="G32" s="308">
        <f t="shared" si="2"/>
        <v>0</v>
      </c>
    </row>
    <row r="33" spans="1:35" s="24" customFormat="1" ht="33.6" hidden="1" customHeight="1">
      <c r="A33" s="611" t="s">
        <v>132</v>
      </c>
      <c r="B33" s="105" t="s">
        <v>217</v>
      </c>
      <c r="C33" s="106" t="s">
        <v>207</v>
      </c>
      <c r="D33" s="107"/>
      <c r="E33" s="308">
        <f t="shared" si="2"/>
        <v>0</v>
      </c>
      <c r="F33" s="308">
        <f t="shared" si="2"/>
        <v>0</v>
      </c>
      <c r="G33" s="308">
        <f t="shared" si="2"/>
        <v>0</v>
      </c>
    </row>
    <row r="34" spans="1:35" s="29" customFormat="1" ht="33.6" hidden="1" customHeight="1">
      <c r="A34" s="606" t="s">
        <v>136</v>
      </c>
      <c r="B34" s="108" t="s">
        <v>218</v>
      </c>
      <c r="C34" s="109" t="s">
        <v>207</v>
      </c>
      <c r="D34" s="92"/>
      <c r="E34" s="312">
        <f t="shared" ref="E34:G35" si="3">+E35</f>
        <v>0</v>
      </c>
      <c r="F34" s="312">
        <f t="shared" si="3"/>
        <v>0</v>
      </c>
      <c r="G34" s="312">
        <f t="shared" si="3"/>
        <v>0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s="29" customFormat="1" ht="33.6" hidden="1" customHeight="1">
      <c r="A35" s="606" t="s">
        <v>137</v>
      </c>
      <c r="B35" s="108" t="s">
        <v>218</v>
      </c>
      <c r="C35" s="109" t="s">
        <v>219</v>
      </c>
      <c r="D35" s="92"/>
      <c r="E35" s="312">
        <f t="shared" si="3"/>
        <v>0</v>
      </c>
      <c r="F35" s="312">
        <f t="shared" si="3"/>
        <v>0</v>
      </c>
      <c r="G35" s="312">
        <f t="shared" si="3"/>
        <v>0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35" s="24" customFormat="1" ht="33" hidden="1" customHeight="1">
      <c r="A36" s="97" t="s">
        <v>54</v>
      </c>
      <c r="B36" s="108" t="s">
        <v>218</v>
      </c>
      <c r="C36" s="109" t="s">
        <v>219</v>
      </c>
      <c r="D36" s="76" t="s">
        <v>55</v>
      </c>
      <c r="E36" s="328">
        <v>0</v>
      </c>
      <c r="F36" s="328"/>
      <c r="G36" s="328"/>
    </row>
    <row r="37" spans="1:35" s="21" customFormat="1" ht="33.6" hidden="1" customHeight="1">
      <c r="A37" s="98" t="s">
        <v>140</v>
      </c>
      <c r="B37" s="13"/>
      <c r="C37" s="16"/>
      <c r="D37" s="76"/>
      <c r="E37" s="308">
        <f t="shared" ref="E37:G40" si="4">E38</f>
        <v>0</v>
      </c>
      <c r="F37" s="308">
        <f t="shared" si="4"/>
        <v>0</v>
      </c>
      <c r="G37" s="308">
        <f t="shared" si="4"/>
        <v>0</v>
      </c>
    </row>
    <row r="38" spans="1:35" s="21" customFormat="1" ht="33.6" hidden="1" customHeight="1">
      <c r="A38" s="93" t="s">
        <v>63</v>
      </c>
      <c r="B38" s="112" t="s">
        <v>138</v>
      </c>
      <c r="C38" s="113" t="s">
        <v>96</v>
      </c>
      <c r="D38" s="114"/>
      <c r="E38" s="329">
        <f t="shared" si="4"/>
        <v>0</v>
      </c>
      <c r="F38" s="329">
        <f t="shared" si="4"/>
        <v>0</v>
      </c>
      <c r="G38" s="329">
        <f t="shared" si="4"/>
        <v>0</v>
      </c>
    </row>
    <row r="39" spans="1:35" s="21" customFormat="1" ht="33.6" hidden="1" customHeight="1">
      <c r="A39" s="93" t="s">
        <v>64</v>
      </c>
      <c r="B39" s="112" t="s">
        <v>139</v>
      </c>
      <c r="C39" s="115" t="s">
        <v>96</v>
      </c>
      <c r="D39" s="114"/>
      <c r="E39" s="329">
        <f t="shared" si="4"/>
        <v>0</v>
      </c>
      <c r="F39" s="329">
        <f t="shared" si="4"/>
        <v>0</v>
      </c>
      <c r="G39" s="329">
        <f t="shared" si="4"/>
        <v>0</v>
      </c>
    </row>
    <row r="40" spans="1:35" s="21" customFormat="1" ht="33.6" hidden="1" customHeight="1">
      <c r="A40" s="97" t="s">
        <v>141</v>
      </c>
      <c r="B40" s="116" t="s">
        <v>139</v>
      </c>
      <c r="C40" s="117">
        <v>1403</v>
      </c>
      <c r="D40" s="114"/>
      <c r="E40" s="329">
        <f t="shared" si="4"/>
        <v>0</v>
      </c>
      <c r="F40" s="329">
        <f t="shared" si="4"/>
        <v>0</v>
      </c>
      <c r="G40" s="329">
        <f t="shared" si="4"/>
        <v>0</v>
      </c>
    </row>
    <row r="41" spans="1:35" s="21" customFormat="1" ht="33.6" hidden="1" customHeight="1">
      <c r="A41" s="97" t="s">
        <v>54</v>
      </c>
      <c r="B41" s="112" t="s">
        <v>139</v>
      </c>
      <c r="C41" s="119">
        <v>1403</v>
      </c>
      <c r="D41" s="76" t="s">
        <v>55</v>
      </c>
      <c r="E41" s="328"/>
      <c r="F41" s="328"/>
      <c r="G41" s="328"/>
    </row>
    <row r="42" spans="1:35" s="21" customFormat="1" ht="33.6" customHeight="1">
      <c r="A42" s="81" t="s">
        <v>65</v>
      </c>
      <c r="B42" s="120"/>
      <c r="C42" s="15"/>
      <c r="D42" s="79"/>
      <c r="E42" s="308">
        <f>E47+E68+E53+E72</f>
        <v>464185</v>
      </c>
      <c r="F42" s="308">
        <f>F47+F68+F53+F72</f>
        <v>69748</v>
      </c>
      <c r="G42" s="308">
        <f>G47+G68+G53+G72</f>
        <v>47002</v>
      </c>
    </row>
    <row r="43" spans="1:35" s="31" customFormat="1" hidden="1">
      <c r="A43" s="98"/>
      <c r="B43" s="121"/>
      <c r="C43" s="122"/>
      <c r="D43" s="100"/>
      <c r="E43" s="308"/>
      <c r="F43" s="308"/>
      <c r="G43" s="308"/>
    </row>
    <row r="44" spans="1:35" s="31" customFormat="1" hidden="1">
      <c r="A44" s="93"/>
      <c r="B44" s="112"/>
      <c r="C44" s="115"/>
      <c r="D44" s="123"/>
      <c r="E44" s="330"/>
      <c r="F44" s="330"/>
      <c r="G44" s="330"/>
    </row>
    <row r="45" spans="1:35" s="21" customFormat="1" hidden="1">
      <c r="A45" s="124"/>
      <c r="B45" s="116"/>
      <c r="C45" s="117"/>
      <c r="D45" s="123"/>
      <c r="E45" s="330"/>
      <c r="F45" s="330"/>
      <c r="G45" s="330"/>
    </row>
    <row r="46" spans="1:35" s="21" customFormat="1" hidden="1">
      <c r="A46" s="613"/>
      <c r="B46" s="112"/>
      <c r="C46" s="119"/>
      <c r="D46" s="127"/>
      <c r="E46" s="328"/>
      <c r="F46" s="328"/>
      <c r="G46" s="328"/>
    </row>
    <row r="47" spans="1:35" s="31" customFormat="1" ht="93.75">
      <c r="A47" s="713" t="s">
        <v>401</v>
      </c>
      <c r="B47" s="121" t="s">
        <v>226</v>
      </c>
      <c r="C47" s="122" t="s">
        <v>207</v>
      </c>
      <c r="D47" s="100"/>
      <c r="E47" s="308">
        <f t="shared" ref="E47:G49" si="5">E48</f>
        <v>180000</v>
      </c>
      <c r="F47" s="308">
        <f t="shared" si="5"/>
        <v>44748</v>
      </c>
      <c r="G47" s="308">
        <f t="shared" si="5"/>
        <v>32002</v>
      </c>
    </row>
    <row r="48" spans="1:35" s="31" customFormat="1" ht="94.5" customHeight="1">
      <c r="A48" s="714" t="s">
        <v>402</v>
      </c>
      <c r="B48" s="128" t="s">
        <v>227</v>
      </c>
      <c r="C48" s="129" t="s">
        <v>207</v>
      </c>
      <c r="D48" s="114"/>
      <c r="E48" s="329">
        <f t="shared" si="5"/>
        <v>180000</v>
      </c>
      <c r="F48" s="329">
        <f t="shared" si="5"/>
        <v>44748</v>
      </c>
      <c r="G48" s="329">
        <f t="shared" si="5"/>
        <v>32002</v>
      </c>
    </row>
    <row r="49" spans="1:252" s="31" customFormat="1" ht="74.45" customHeight="1">
      <c r="A49" s="333" t="s">
        <v>371</v>
      </c>
      <c r="B49" s="116" t="s">
        <v>330</v>
      </c>
      <c r="C49" s="139" t="s">
        <v>207</v>
      </c>
      <c r="D49" s="114"/>
      <c r="E49" s="329">
        <f>E50</f>
        <v>180000</v>
      </c>
      <c r="F49" s="329">
        <f t="shared" si="5"/>
        <v>44748</v>
      </c>
      <c r="G49" s="329">
        <f t="shared" si="5"/>
        <v>32002</v>
      </c>
    </row>
    <row r="50" spans="1:252" s="28" customFormat="1" ht="33" customHeight="1">
      <c r="A50" s="334" t="s">
        <v>103</v>
      </c>
      <c r="B50" s="108" t="s">
        <v>330</v>
      </c>
      <c r="C50" s="109" t="s">
        <v>331</v>
      </c>
      <c r="D50" s="130"/>
      <c r="E50" s="310">
        <f>E52</f>
        <v>180000</v>
      </c>
      <c r="F50" s="310">
        <f>F52</f>
        <v>44748</v>
      </c>
      <c r="G50" s="310">
        <f>G52</f>
        <v>32002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</row>
    <row r="51" spans="1:252" s="28" customFormat="1" ht="31.9" hidden="1" customHeight="1">
      <c r="A51" s="220" t="s">
        <v>51</v>
      </c>
      <c r="B51" s="745" t="s">
        <v>332</v>
      </c>
      <c r="C51" s="746"/>
      <c r="D51" s="224" t="s">
        <v>46</v>
      </c>
      <c r="E51" s="614"/>
      <c r="F51" s="614"/>
      <c r="G51" s="614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</row>
    <row r="52" spans="1:252" s="28" customFormat="1" ht="37.5">
      <c r="A52" s="662" t="s">
        <v>212</v>
      </c>
      <c r="B52" s="108" t="s">
        <v>330</v>
      </c>
      <c r="C52" s="109" t="s">
        <v>331</v>
      </c>
      <c r="D52" s="76" t="s">
        <v>53</v>
      </c>
      <c r="E52" s="480">
        <f>80000+5000+30000+5000+60000</f>
        <v>180000</v>
      </c>
      <c r="F52" s="481">
        <v>44748</v>
      </c>
      <c r="G52" s="480">
        <v>32002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</row>
    <row r="53" spans="1:252" s="31" customFormat="1" ht="45.6" customHeight="1">
      <c r="A53" s="131" t="s">
        <v>129</v>
      </c>
      <c r="B53" s="133" t="s">
        <v>220</v>
      </c>
      <c r="C53" s="134" t="s">
        <v>207</v>
      </c>
      <c r="D53" s="135"/>
      <c r="E53" s="336">
        <f t="shared" ref="E53:G54" si="6">E54</f>
        <v>222585</v>
      </c>
      <c r="F53" s="336">
        <f t="shared" si="6"/>
        <v>15000</v>
      </c>
      <c r="G53" s="336">
        <f t="shared" si="6"/>
        <v>10000</v>
      </c>
    </row>
    <row r="54" spans="1:252" s="21" customFormat="1">
      <c r="A54" s="93" t="s">
        <v>130</v>
      </c>
      <c r="B54" s="138" t="s">
        <v>221</v>
      </c>
      <c r="C54" s="139" t="s">
        <v>207</v>
      </c>
      <c r="D54" s="140"/>
      <c r="E54" s="329">
        <f t="shared" si="6"/>
        <v>222585</v>
      </c>
      <c r="F54" s="329">
        <f t="shared" si="6"/>
        <v>15000</v>
      </c>
      <c r="G54" s="329">
        <f t="shared" si="6"/>
        <v>10000</v>
      </c>
    </row>
    <row r="55" spans="1:252" s="21" customFormat="1" ht="36.75" customHeight="1">
      <c r="A55" s="97" t="s">
        <v>131</v>
      </c>
      <c r="B55" s="138" t="s">
        <v>221</v>
      </c>
      <c r="C55" s="139" t="s">
        <v>222</v>
      </c>
      <c r="D55" s="140"/>
      <c r="E55" s="329">
        <f>E57+E67</f>
        <v>222585</v>
      </c>
      <c r="F55" s="329">
        <f>F57+F67</f>
        <v>15000</v>
      </c>
      <c r="G55" s="329">
        <f>G57+G67</f>
        <v>10000</v>
      </c>
    </row>
    <row r="56" spans="1:252" s="21" customFormat="1" ht="19.5" hidden="1" customHeight="1">
      <c r="A56" s="616"/>
      <c r="B56" s="143"/>
      <c r="C56" s="113"/>
      <c r="D56" s="254"/>
      <c r="E56" s="340"/>
      <c r="F56" s="340"/>
      <c r="G56" s="340"/>
    </row>
    <row r="57" spans="1:252" s="21" customFormat="1" ht="36.75" customHeight="1">
      <c r="A57" s="663" t="s">
        <v>212</v>
      </c>
      <c r="B57" s="143" t="s">
        <v>221</v>
      </c>
      <c r="C57" s="113" t="s">
        <v>222</v>
      </c>
      <c r="D57" s="141" t="s">
        <v>53</v>
      </c>
      <c r="E57" s="482">
        <f>19500+22000+88000</f>
        <v>129500</v>
      </c>
      <c r="F57" s="482">
        <v>5000</v>
      </c>
      <c r="G57" s="482">
        <v>5000</v>
      </c>
    </row>
    <row r="58" spans="1:252" s="21" customFormat="1" hidden="1">
      <c r="A58" s="225" t="s">
        <v>54</v>
      </c>
      <c r="B58" s="747" t="s">
        <v>223</v>
      </c>
      <c r="C58" s="748"/>
      <c r="D58" s="229" t="s">
        <v>55</v>
      </c>
      <c r="E58" s="618"/>
      <c r="F58" s="482"/>
      <c r="G58" s="482"/>
    </row>
    <row r="59" spans="1:252" s="21" customFormat="1" ht="3" hidden="1" customHeight="1">
      <c r="A59" s="619" t="s">
        <v>132</v>
      </c>
      <c r="B59" s="145" t="s">
        <v>217</v>
      </c>
      <c r="C59" s="122" t="s">
        <v>207</v>
      </c>
      <c r="D59" s="146"/>
      <c r="E59" s="308">
        <f t="shared" ref="E59:G60" si="7">+E60</f>
        <v>1000</v>
      </c>
      <c r="F59" s="483">
        <f t="shared" si="7"/>
        <v>1000</v>
      </c>
      <c r="G59" s="483">
        <f t="shared" si="7"/>
        <v>1000</v>
      </c>
    </row>
    <row r="60" spans="1:252" s="21" customFormat="1" ht="37.5" hidden="1">
      <c r="A60" s="147" t="s">
        <v>134</v>
      </c>
      <c r="B60" s="272" t="s">
        <v>224</v>
      </c>
      <c r="C60" s="139" t="s">
        <v>207</v>
      </c>
      <c r="D60" s="148"/>
      <c r="E60" s="329">
        <f t="shared" si="7"/>
        <v>1000</v>
      </c>
      <c r="F60" s="481">
        <f t="shared" si="7"/>
        <v>1000</v>
      </c>
      <c r="G60" s="481">
        <f t="shared" si="7"/>
        <v>1000</v>
      </c>
    </row>
    <row r="61" spans="1:252" s="33" customFormat="1" ht="37.5" hidden="1">
      <c r="A61" s="97" t="s">
        <v>156</v>
      </c>
      <c r="B61" s="189" t="s">
        <v>224</v>
      </c>
      <c r="C61" s="190" t="s">
        <v>225</v>
      </c>
      <c r="D61" s="7"/>
      <c r="E61" s="620">
        <f>SUM(E62:E62)</f>
        <v>1000</v>
      </c>
      <c r="F61" s="480">
        <f>SUM(F62:F62)</f>
        <v>1000</v>
      </c>
      <c r="G61" s="480">
        <f>SUM(G62:G62)</f>
        <v>1000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</row>
    <row r="62" spans="1:252" s="33" customFormat="1" ht="37.5" hidden="1">
      <c r="A62" s="613" t="s">
        <v>52</v>
      </c>
      <c r="B62" s="189" t="s">
        <v>224</v>
      </c>
      <c r="C62" s="190" t="s">
        <v>225</v>
      </c>
      <c r="D62" s="7" t="s">
        <v>53</v>
      </c>
      <c r="E62" s="620">
        <v>1000</v>
      </c>
      <c r="F62" s="480">
        <v>1000</v>
      </c>
      <c r="G62" s="480">
        <v>1000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</row>
    <row r="63" spans="1:252" s="33" customFormat="1" ht="37.5" hidden="1">
      <c r="A63" s="606" t="s">
        <v>123</v>
      </c>
      <c r="B63" s="189" t="s">
        <v>211</v>
      </c>
      <c r="C63" s="190" t="s">
        <v>207</v>
      </c>
      <c r="D63" s="288"/>
      <c r="E63" s="620">
        <f>E64</f>
        <v>0</v>
      </c>
      <c r="F63" s="480">
        <f>F64</f>
        <v>0</v>
      </c>
      <c r="G63" s="480">
        <f>G64</f>
        <v>0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</row>
    <row r="64" spans="1:252" s="33" customFormat="1" ht="54" hidden="1">
      <c r="A64" s="334" t="s">
        <v>214</v>
      </c>
      <c r="B64" s="189" t="s">
        <v>211</v>
      </c>
      <c r="C64" s="190" t="s">
        <v>213</v>
      </c>
      <c r="D64" s="288"/>
      <c r="E64" s="620">
        <f>E65+E66</f>
        <v>0</v>
      </c>
      <c r="F64" s="480">
        <f>F65+F66</f>
        <v>0</v>
      </c>
      <c r="G64" s="480">
        <f>G65+G66</f>
        <v>0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</row>
    <row r="65" spans="1:252" s="33" customFormat="1" ht="93.75" hidden="1">
      <c r="A65" s="93" t="s">
        <v>51</v>
      </c>
      <c r="B65" s="189" t="s">
        <v>211</v>
      </c>
      <c r="C65" s="190" t="s">
        <v>213</v>
      </c>
      <c r="D65" s="288" t="s">
        <v>46</v>
      </c>
      <c r="E65" s="620"/>
      <c r="F65" s="480"/>
      <c r="G65" s="480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</row>
    <row r="66" spans="1:252" s="33" customFormat="1" ht="37.5" hidden="1">
      <c r="A66" s="97" t="s">
        <v>52</v>
      </c>
      <c r="B66" s="189" t="s">
        <v>211</v>
      </c>
      <c r="C66" s="190" t="s">
        <v>213</v>
      </c>
      <c r="D66" s="288" t="s">
        <v>53</v>
      </c>
      <c r="E66" s="620"/>
      <c r="F66" s="480"/>
      <c r="G66" s="480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</row>
    <row r="67" spans="1:252" s="33" customFormat="1" ht="19.5">
      <c r="A67" s="97" t="s">
        <v>54</v>
      </c>
      <c r="B67" s="189">
        <v>76100</v>
      </c>
      <c r="C67" s="190" t="s">
        <v>222</v>
      </c>
      <c r="D67" s="288" t="s">
        <v>55</v>
      </c>
      <c r="E67" s="482">
        <f>20000+48291+1209+2000+1500+20085</f>
        <v>93085</v>
      </c>
      <c r="F67" s="480">
        <v>10000</v>
      </c>
      <c r="G67" s="480">
        <v>5000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</row>
    <row r="68" spans="1:252" s="33" customFormat="1" ht="37.5">
      <c r="A68" s="342" t="s">
        <v>132</v>
      </c>
      <c r="B68" s="622">
        <v>77000</v>
      </c>
      <c r="C68" s="623" t="s">
        <v>207</v>
      </c>
      <c r="D68" s="624"/>
      <c r="E68" s="625">
        <f t="shared" ref="E68:G70" si="8">E69</f>
        <v>50000</v>
      </c>
      <c r="F68" s="625">
        <f t="shared" si="8"/>
        <v>10000</v>
      </c>
      <c r="G68" s="625">
        <f t="shared" si="8"/>
        <v>5000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</row>
    <row r="69" spans="1:252" s="33" customFormat="1" ht="37.5">
      <c r="A69" s="147" t="s">
        <v>134</v>
      </c>
      <c r="B69" s="628">
        <v>77200</v>
      </c>
      <c r="C69" s="191" t="s">
        <v>207</v>
      </c>
      <c r="D69" s="288"/>
      <c r="E69" s="620">
        <f t="shared" si="8"/>
        <v>50000</v>
      </c>
      <c r="F69" s="620">
        <f t="shared" si="8"/>
        <v>10000</v>
      </c>
      <c r="G69" s="620">
        <f t="shared" si="8"/>
        <v>5000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</row>
    <row r="70" spans="1:252" s="33" customFormat="1" ht="37.5">
      <c r="A70" s="97" t="s">
        <v>156</v>
      </c>
      <c r="B70" s="189">
        <v>77200</v>
      </c>
      <c r="C70" s="190" t="s">
        <v>225</v>
      </c>
      <c r="D70" s="288"/>
      <c r="E70" s="620">
        <f t="shared" si="8"/>
        <v>50000</v>
      </c>
      <c r="F70" s="620">
        <f t="shared" si="8"/>
        <v>10000</v>
      </c>
      <c r="G70" s="620">
        <f t="shared" si="8"/>
        <v>5000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</row>
    <row r="71" spans="1:252" s="33" customFormat="1" ht="38.25" thickBot="1">
      <c r="A71" s="664" t="s">
        <v>212</v>
      </c>
      <c r="B71" s="189">
        <v>77200</v>
      </c>
      <c r="C71" s="190" t="s">
        <v>225</v>
      </c>
      <c r="D71" s="288" t="s">
        <v>53</v>
      </c>
      <c r="E71" s="484">
        <v>50000</v>
      </c>
      <c r="F71" s="480">
        <v>10000</v>
      </c>
      <c r="G71" s="480">
        <v>5000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</row>
    <row r="72" spans="1:252" s="33" customFormat="1" ht="30.6" customHeight="1">
      <c r="A72" s="665" t="s">
        <v>123</v>
      </c>
      <c r="B72" s="666" t="s">
        <v>211</v>
      </c>
      <c r="C72" s="667" t="s">
        <v>207</v>
      </c>
      <c r="D72" s="668"/>
      <c r="E72" s="669">
        <f>E73+E76</f>
        <v>11600</v>
      </c>
      <c r="F72" s="670">
        <f>F73+F76</f>
        <v>0</v>
      </c>
      <c r="G72" s="670">
        <f>G73+G76</f>
        <v>0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</row>
    <row r="73" spans="1:252" s="33" customFormat="1" ht="30" hidden="1">
      <c r="A73" s="364" t="s">
        <v>214</v>
      </c>
      <c r="B73" s="671" t="s">
        <v>211</v>
      </c>
      <c r="C73" s="441" t="s">
        <v>213</v>
      </c>
      <c r="D73" s="368"/>
      <c r="E73" s="672">
        <f>E74+E75</f>
        <v>0</v>
      </c>
      <c r="F73" s="672">
        <f>F74+F75</f>
        <v>0</v>
      </c>
      <c r="G73" s="672">
        <f>G74+G75</f>
        <v>0</v>
      </c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</row>
    <row r="74" spans="1:252" s="33" customFormat="1" ht="63" hidden="1">
      <c r="A74" s="371" t="s">
        <v>51</v>
      </c>
      <c r="B74" s="671" t="s">
        <v>211</v>
      </c>
      <c r="C74" s="441" t="s">
        <v>213</v>
      </c>
      <c r="D74" s="515" t="s">
        <v>46</v>
      </c>
      <c r="E74" s="672">
        <v>0</v>
      </c>
      <c r="F74" s="620">
        <v>0</v>
      </c>
      <c r="G74" s="620">
        <v>0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</row>
    <row r="75" spans="1:252" s="33" customFormat="1" ht="31.5" hidden="1">
      <c r="A75" s="627" t="s">
        <v>212</v>
      </c>
      <c r="B75" s="671" t="s">
        <v>211</v>
      </c>
      <c r="C75" s="441" t="s">
        <v>213</v>
      </c>
      <c r="D75" s="515" t="s">
        <v>53</v>
      </c>
      <c r="E75" s="672">
        <v>0</v>
      </c>
      <c r="F75" s="620">
        <v>0</v>
      </c>
      <c r="G75" s="620">
        <v>0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</row>
    <row r="76" spans="1:252" s="33" customFormat="1" ht="47.25">
      <c r="A76" s="374" t="s">
        <v>389</v>
      </c>
      <c r="B76" s="671" t="s">
        <v>211</v>
      </c>
      <c r="C76" s="441" t="s">
        <v>390</v>
      </c>
      <c r="D76" s="516"/>
      <c r="E76" s="369">
        <f>E77</f>
        <v>11600</v>
      </c>
      <c r="F76" s="369">
        <v>0</v>
      </c>
      <c r="G76" s="369">
        <f>G77</f>
        <v>0</v>
      </c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</row>
    <row r="77" spans="1:252" s="33" customFormat="1" ht="19.5">
      <c r="A77" s="371" t="s">
        <v>57</v>
      </c>
      <c r="B77" s="671" t="s">
        <v>211</v>
      </c>
      <c r="C77" s="441" t="s">
        <v>390</v>
      </c>
      <c r="D77" s="515" t="s">
        <v>58</v>
      </c>
      <c r="E77" s="480">
        <v>11600</v>
      </c>
      <c r="F77" s="480">
        <v>0</v>
      </c>
      <c r="G77" s="480">
        <v>0</v>
      </c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</row>
    <row r="78" spans="1:252" s="21" customFormat="1">
      <c r="A78" s="150" t="s">
        <v>67</v>
      </c>
      <c r="B78" s="629"/>
      <c r="C78" s="630"/>
      <c r="D78" s="154"/>
      <c r="E78" s="308">
        <f t="shared" ref="E78:G81" si="9">E79</f>
        <v>112126</v>
      </c>
      <c r="F78" s="308">
        <f t="shared" si="9"/>
        <v>117305</v>
      </c>
      <c r="G78" s="308">
        <f t="shared" si="9"/>
        <v>121540</v>
      </c>
    </row>
    <row r="79" spans="1:252" s="21" customFormat="1">
      <c r="A79" s="150" t="s">
        <v>68</v>
      </c>
      <c r="B79" s="155"/>
      <c r="C79" s="156"/>
      <c r="D79" s="152"/>
      <c r="E79" s="308">
        <f t="shared" si="9"/>
        <v>112126</v>
      </c>
      <c r="F79" s="308">
        <f t="shared" si="9"/>
        <v>117305</v>
      </c>
      <c r="G79" s="308">
        <f t="shared" si="9"/>
        <v>121540</v>
      </c>
    </row>
    <row r="80" spans="1:252" s="31" customFormat="1" ht="37.5">
      <c r="A80" s="619" t="s">
        <v>132</v>
      </c>
      <c r="B80" s="145" t="s">
        <v>217</v>
      </c>
      <c r="C80" s="122" t="s">
        <v>207</v>
      </c>
      <c r="D80" s="146"/>
      <c r="E80" s="308">
        <f t="shared" si="9"/>
        <v>112126</v>
      </c>
      <c r="F80" s="308">
        <f t="shared" si="9"/>
        <v>117305</v>
      </c>
      <c r="G80" s="308">
        <f t="shared" si="9"/>
        <v>121540</v>
      </c>
    </row>
    <row r="81" spans="1:9" s="21" customFormat="1" ht="37.5">
      <c r="A81" s="147" t="s">
        <v>134</v>
      </c>
      <c r="B81" s="272" t="s">
        <v>224</v>
      </c>
      <c r="C81" s="139" t="s">
        <v>207</v>
      </c>
      <c r="D81" s="148"/>
      <c r="E81" s="329">
        <f>E82</f>
        <v>112126</v>
      </c>
      <c r="F81" s="329">
        <f t="shared" si="9"/>
        <v>117305</v>
      </c>
      <c r="G81" s="329">
        <f t="shared" si="9"/>
        <v>121540</v>
      </c>
    </row>
    <row r="82" spans="1:9" s="21" customFormat="1" ht="42" customHeight="1">
      <c r="A82" s="147" t="s">
        <v>135</v>
      </c>
      <c r="B82" s="272" t="s">
        <v>224</v>
      </c>
      <c r="C82" s="139" t="s">
        <v>228</v>
      </c>
      <c r="D82" s="157"/>
      <c r="E82" s="329">
        <f>E83+E84</f>
        <v>112126</v>
      </c>
      <c r="F82" s="329">
        <f>F83</f>
        <v>117305</v>
      </c>
      <c r="G82" s="329">
        <f>G83</f>
        <v>121540</v>
      </c>
    </row>
    <row r="83" spans="1:9" s="21" customFormat="1" ht="93.6" customHeight="1">
      <c r="A83" s="93" t="s">
        <v>51</v>
      </c>
      <c r="B83" s="272" t="s">
        <v>224</v>
      </c>
      <c r="C83" s="191" t="s">
        <v>228</v>
      </c>
      <c r="D83" s="76" t="s">
        <v>46</v>
      </c>
      <c r="E83" s="480">
        <v>101506</v>
      </c>
      <c r="F83" s="480">
        <v>117305</v>
      </c>
      <c r="G83" s="480">
        <v>121540</v>
      </c>
    </row>
    <row r="84" spans="1:9" s="21" customFormat="1" ht="37.9" customHeight="1" thickBot="1">
      <c r="A84" s="335" t="s">
        <v>212</v>
      </c>
      <c r="B84" s="272" t="s">
        <v>224</v>
      </c>
      <c r="C84" s="191" t="s">
        <v>228</v>
      </c>
      <c r="D84" s="76" t="s">
        <v>53</v>
      </c>
      <c r="E84" s="489">
        <v>10620</v>
      </c>
      <c r="F84" s="329">
        <v>0</v>
      </c>
      <c r="G84" s="329">
        <v>0</v>
      </c>
    </row>
    <row r="85" spans="1:9" s="36" customFormat="1" ht="35.450000000000003" customHeight="1">
      <c r="A85" s="75" t="s">
        <v>70</v>
      </c>
      <c r="B85" s="629"/>
      <c r="C85" s="630"/>
      <c r="D85" s="158"/>
      <c r="E85" s="425">
        <f>+E86+E96</f>
        <v>1000</v>
      </c>
      <c r="F85" s="425">
        <f>+F86+F96</f>
        <v>1000</v>
      </c>
      <c r="G85" s="425">
        <f>+G86+G96</f>
        <v>1000</v>
      </c>
    </row>
    <row r="86" spans="1:9" s="36" customFormat="1" ht="51.6" customHeight="1">
      <c r="A86" s="683" t="s">
        <v>543</v>
      </c>
      <c r="B86" s="155"/>
      <c r="C86" s="156"/>
      <c r="D86" s="77"/>
      <c r="E86" s="308">
        <f>E87</f>
        <v>1000</v>
      </c>
      <c r="F86" s="308">
        <f>F87</f>
        <v>1000</v>
      </c>
      <c r="G86" s="308">
        <f>G87</f>
        <v>1000</v>
      </c>
    </row>
    <row r="87" spans="1:9" s="37" customFormat="1" ht="140.44999999999999" customHeight="1">
      <c r="A87" s="713" t="s">
        <v>403</v>
      </c>
      <c r="B87" s="145" t="s">
        <v>229</v>
      </c>
      <c r="C87" s="122" t="s">
        <v>207</v>
      </c>
      <c r="D87" s="80"/>
      <c r="E87" s="406">
        <f>E92+E88</f>
        <v>1000</v>
      </c>
      <c r="F87" s="406">
        <f>F92+F88</f>
        <v>1000</v>
      </c>
      <c r="G87" s="406">
        <f>G92+G88</f>
        <v>1000</v>
      </c>
    </row>
    <row r="88" spans="1:9" s="36" customFormat="1" ht="183.6" customHeight="1">
      <c r="A88" s="715" t="s">
        <v>535</v>
      </c>
      <c r="B88" s="272" t="s">
        <v>230</v>
      </c>
      <c r="C88" s="139" t="s">
        <v>207</v>
      </c>
      <c r="D88" s="76"/>
      <c r="E88" s="328">
        <f t="shared" ref="E88:G89" si="10">E89</f>
        <v>1000</v>
      </c>
      <c r="F88" s="328">
        <f t="shared" si="10"/>
        <v>1000</v>
      </c>
      <c r="G88" s="328">
        <f t="shared" si="10"/>
        <v>1000</v>
      </c>
    </row>
    <row r="89" spans="1:9" s="36" customFormat="1" ht="35.450000000000003" customHeight="1">
      <c r="A89" s="488" t="s">
        <v>237</v>
      </c>
      <c r="B89" s="272" t="s">
        <v>232</v>
      </c>
      <c r="C89" s="139" t="s">
        <v>207</v>
      </c>
      <c r="D89" s="76"/>
      <c r="E89" s="328">
        <f t="shared" si="10"/>
        <v>1000</v>
      </c>
      <c r="F89" s="328">
        <f t="shared" si="10"/>
        <v>1000</v>
      </c>
      <c r="G89" s="328">
        <f t="shared" si="10"/>
        <v>1000</v>
      </c>
    </row>
    <row r="90" spans="1:9" s="21" customFormat="1" ht="35.450000000000003" customHeight="1">
      <c r="A90" s="283" t="s">
        <v>278</v>
      </c>
      <c r="B90" s="272" t="s">
        <v>232</v>
      </c>
      <c r="C90" s="139" t="s">
        <v>233</v>
      </c>
      <c r="D90" s="76"/>
      <c r="E90" s="329">
        <f>+E91</f>
        <v>1000</v>
      </c>
      <c r="F90" s="329">
        <f>+F91</f>
        <v>1000</v>
      </c>
      <c r="G90" s="329">
        <f>+G91</f>
        <v>1000</v>
      </c>
    </row>
    <row r="91" spans="1:9" s="21" customFormat="1" ht="33" customHeight="1">
      <c r="A91" s="673" t="s">
        <v>212</v>
      </c>
      <c r="B91" s="272" t="s">
        <v>232</v>
      </c>
      <c r="C91" s="139" t="s">
        <v>233</v>
      </c>
      <c r="D91" s="76" t="s">
        <v>53</v>
      </c>
      <c r="E91" s="480">
        <v>1000</v>
      </c>
      <c r="F91" s="480">
        <v>1000</v>
      </c>
      <c r="G91" s="480">
        <v>1000</v>
      </c>
    </row>
    <row r="92" spans="1:9" s="21" customFormat="1" ht="35.450000000000003" hidden="1" customHeight="1">
      <c r="A92" s="409" t="s">
        <v>179</v>
      </c>
      <c r="B92" s="749" t="s">
        <v>234</v>
      </c>
      <c r="C92" s="750"/>
      <c r="D92" s="226"/>
      <c r="E92" s="631">
        <f t="shared" ref="E92:G94" si="11">E93</f>
        <v>0</v>
      </c>
      <c r="F92" s="631">
        <f t="shared" si="11"/>
        <v>0</v>
      </c>
      <c r="G92" s="631">
        <f t="shared" si="11"/>
        <v>0</v>
      </c>
      <c r="I92" s="674"/>
    </row>
    <row r="93" spans="1:9" s="21" customFormat="1" ht="35.450000000000003" hidden="1" customHeight="1">
      <c r="A93" s="285" t="s">
        <v>231</v>
      </c>
      <c r="B93" s="268" t="s">
        <v>235</v>
      </c>
      <c r="C93" s="269" t="s">
        <v>207</v>
      </c>
      <c r="D93" s="226"/>
      <c r="E93" s="631">
        <f t="shared" si="11"/>
        <v>0</v>
      </c>
      <c r="F93" s="631">
        <f t="shared" si="11"/>
        <v>0</v>
      </c>
      <c r="G93" s="631">
        <f t="shared" si="11"/>
        <v>0</v>
      </c>
      <c r="I93" s="675" t="s">
        <v>540</v>
      </c>
    </row>
    <row r="94" spans="1:9" s="21" customFormat="1" ht="35.450000000000003" hidden="1" customHeight="1">
      <c r="A94" s="233" t="s">
        <v>174</v>
      </c>
      <c r="B94" s="751" t="s">
        <v>236</v>
      </c>
      <c r="C94" s="752"/>
      <c r="D94" s="226"/>
      <c r="E94" s="631">
        <f t="shared" si="11"/>
        <v>0</v>
      </c>
      <c r="F94" s="631">
        <f t="shared" si="11"/>
        <v>0</v>
      </c>
      <c r="G94" s="631">
        <f t="shared" si="11"/>
        <v>0</v>
      </c>
      <c r="I94" s="674"/>
    </row>
    <row r="95" spans="1:9" s="21" customFormat="1" ht="33.6" hidden="1" customHeight="1">
      <c r="A95" s="225" t="s">
        <v>52</v>
      </c>
      <c r="B95" s="749" t="s">
        <v>236</v>
      </c>
      <c r="C95" s="750"/>
      <c r="D95" s="226" t="s">
        <v>53</v>
      </c>
      <c r="E95" s="631"/>
      <c r="F95" s="631"/>
      <c r="G95" s="631"/>
      <c r="I95" s="674"/>
    </row>
    <row r="96" spans="1:9" s="31" customFormat="1" ht="35.450000000000003" hidden="1" customHeight="1">
      <c r="A96" s="160" t="s">
        <v>71</v>
      </c>
      <c r="B96" s="155"/>
      <c r="C96" s="156"/>
      <c r="D96" s="152"/>
      <c r="E96" s="308">
        <f t="shared" ref="E96:G97" si="12">+E97</f>
        <v>0</v>
      </c>
      <c r="F96" s="308">
        <f t="shared" si="12"/>
        <v>0</v>
      </c>
      <c r="G96" s="308">
        <f t="shared" si="12"/>
        <v>0</v>
      </c>
    </row>
    <row r="97" spans="1:7" s="31" customFormat="1" ht="35.450000000000003" hidden="1" customHeight="1">
      <c r="A97" s="161" t="s">
        <v>143</v>
      </c>
      <c r="B97" s="145" t="s">
        <v>333</v>
      </c>
      <c r="C97" s="122" t="s">
        <v>207</v>
      </c>
      <c r="D97" s="152"/>
      <c r="E97" s="308">
        <f t="shared" si="12"/>
        <v>0</v>
      </c>
      <c r="F97" s="308">
        <f t="shared" si="12"/>
        <v>0</v>
      </c>
      <c r="G97" s="308">
        <f t="shared" si="12"/>
        <v>0</v>
      </c>
    </row>
    <row r="98" spans="1:7" s="21" customFormat="1" ht="35.450000000000003" hidden="1" customHeight="1">
      <c r="A98" s="291" t="s">
        <v>144</v>
      </c>
      <c r="B98" s="272" t="s">
        <v>334</v>
      </c>
      <c r="C98" s="139" t="s">
        <v>207</v>
      </c>
      <c r="D98" s="163"/>
      <c r="E98" s="329">
        <f t="shared" ref="E98:G100" si="13">E99</f>
        <v>0</v>
      </c>
      <c r="F98" s="329">
        <f t="shared" si="13"/>
        <v>0</v>
      </c>
      <c r="G98" s="329">
        <f t="shared" si="13"/>
        <v>0</v>
      </c>
    </row>
    <row r="99" spans="1:7" s="21" customFormat="1" ht="35.450000000000003" hidden="1" customHeight="1">
      <c r="A99" s="292" t="s">
        <v>335</v>
      </c>
      <c r="B99" s="272" t="s">
        <v>239</v>
      </c>
      <c r="C99" s="139" t="s">
        <v>207</v>
      </c>
      <c r="D99" s="163"/>
      <c r="E99" s="329">
        <f t="shared" si="13"/>
        <v>0</v>
      </c>
      <c r="F99" s="329">
        <f t="shared" si="13"/>
        <v>0</v>
      </c>
      <c r="G99" s="329">
        <f t="shared" si="13"/>
        <v>0</v>
      </c>
    </row>
    <row r="100" spans="1:7" s="21" customFormat="1" ht="35.450000000000003" hidden="1" customHeight="1">
      <c r="A100" s="147" t="s">
        <v>104</v>
      </c>
      <c r="B100" s="272" t="s">
        <v>239</v>
      </c>
      <c r="C100" s="139" t="s">
        <v>238</v>
      </c>
      <c r="D100" s="76"/>
      <c r="E100" s="329">
        <f t="shared" si="13"/>
        <v>0</v>
      </c>
      <c r="F100" s="329">
        <f t="shared" si="13"/>
        <v>0</v>
      </c>
      <c r="G100" s="329">
        <f t="shared" si="13"/>
        <v>0</v>
      </c>
    </row>
    <row r="101" spans="1:7" s="21" customFormat="1" ht="35.450000000000003" hidden="1" customHeight="1">
      <c r="A101" s="97" t="s">
        <v>52</v>
      </c>
      <c r="B101" s="164" t="s">
        <v>239</v>
      </c>
      <c r="C101" s="113" t="s">
        <v>238</v>
      </c>
      <c r="D101" s="76" t="s">
        <v>53</v>
      </c>
      <c r="E101" s="328"/>
      <c r="F101" s="328"/>
      <c r="G101" s="328"/>
    </row>
    <row r="102" spans="1:7" s="21" customFormat="1" ht="35.450000000000003" hidden="1" customHeight="1">
      <c r="A102" s="81" t="s">
        <v>73</v>
      </c>
      <c r="B102" s="165"/>
      <c r="C102" s="166"/>
      <c r="D102" s="79"/>
      <c r="E102" s="308">
        <f>E109+E116</f>
        <v>0</v>
      </c>
      <c r="F102" s="308">
        <f>F109+F116</f>
        <v>0</v>
      </c>
      <c r="G102" s="308">
        <f>G109+G116</f>
        <v>0</v>
      </c>
    </row>
    <row r="103" spans="1:7" s="21" customFormat="1" ht="35.450000000000003" hidden="1" customHeight="1">
      <c r="A103" s="81" t="s">
        <v>160</v>
      </c>
      <c r="B103" s="78"/>
      <c r="C103" s="79"/>
      <c r="D103" s="79"/>
      <c r="E103" s="308">
        <f>E104</f>
        <v>0</v>
      </c>
      <c r="F103" s="308">
        <f>F104</f>
        <v>0</v>
      </c>
      <c r="G103" s="308">
        <f>G104</f>
        <v>0</v>
      </c>
    </row>
    <row r="104" spans="1:7" s="21" customFormat="1" ht="22.9" hidden="1" customHeight="1">
      <c r="A104" s="161" t="s">
        <v>356</v>
      </c>
      <c r="B104" s="78" t="s">
        <v>243</v>
      </c>
      <c r="C104" s="79" t="s">
        <v>207</v>
      </c>
      <c r="D104" s="79"/>
      <c r="E104" s="308">
        <f>E105+E112</f>
        <v>0</v>
      </c>
      <c r="F104" s="308">
        <f>F105+F112</f>
        <v>0</v>
      </c>
      <c r="G104" s="308">
        <f>G105+G112</f>
        <v>0</v>
      </c>
    </row>
    <row r="105" spans="1:7" s="21" customFormat="1" ht="35.450000000000003" hidden="1" customHeight="1">
      <c r="A105" s="162" t="s">
        <v>355</v>
      </c>
      <c r="B105" s="78" t="s">
        <v>242</v>
      </c>
      <c r="C105" s="79" t="s">
        <v>207</v>
      </c>
      <c r="D105" s="79"/>
      <c r="E105" s="308"/>
      <c r="F105" s="308"/>
      <c r="G105" s="308"/>
    </row>
    <row r="106" spans="1:7" s="21" customFormat="1" ht="35.450000000000003" hidden="1" customHeight="1">
      <c r="A106" s="285" t="s">
        <v>263</v>
      </c>
      <c r="B106" s="78" t="s">
        <v>240</v>
      </c>
      <c r="C106" s="79" t="s">
        <v>207</v>
      </c>
      <c r="D106" s="79"/>
      <c r="E106" s="308">
        <f>E107</f>
        <v>0</v>
      </c>
      <c r="F106" s="308">
        <f>F107</f>
        <v>0</v>
      </c>
      <c r="G106" s="308">
        <f>G107</f>
        <v>0</v>
      </c>
    </row>
    <row r="107" spans="1:7" s="21" customFormat="1" ht="35.450000000000003" hidden="1" customHeight="1">
      <c r="A107" s="81" t="s">
        <v>161</v>
      </c>
      <c r="B107" s="78" t="s">
        <v>240</v>
      </c>
      <c r="C107" s="79" t="s">
        <v>241</v>
      </c>
      <c r="D107" s="79"/>
      <c r="E107" s="308"/>
      <c r="F107" s="308"/>
      <c r="G107" s="308"/>
    </row>
    <row r="108" spans="1:7" s="21" customFormat="1" ht="35.450000000000003" hidden="1" customHeight="1">
      <c r="A108" s="97" t="s">
        <v>162</v>
      </c>
      <c r="B108" s="78" t="s">
        <v>240</v>
      </c>
      <c r="C108" s="79" t="s">
        <v>241</v>
      </c>
      <c r="D108" s="79" t="s">
        <v>157</v>
      </c>
      <c r="E108" s="308"/>
      <c r="F108" s="308"/>
      <c r="G108" s="308"/>
    </row>
    <row r="109" spans="1:7" s="21" customFormat="1" ht="35.450000000000003" hidden="1" customHeight="1">
      <c r="A109" s="285" t="s">
        <v>262</v>
      </c>
      <c r="B109" s="78" t="s">
        <v>244</v>
      </c>
      <c r="C109" s="79" t="s">
        <v>207</v>
      </c>
      <c r="D109" s="79"/>
      <c r="E109" s="308">
        <f t="shared" ref="E109:G110" si="14">E110</f>
        <v>0</v>
      </c>
      <c r="F109" s="308">
        <f t="shared" si="14"/>
        <v>0</v>
      </c>
      <c r="G109" s="308">
        <f t="shared" si="14"/>
        <v>0</v>
      </c>
    </row>
    <row r="110" spans="1:7" s="21" customFormat="1" ht="35.450000000000003" hidden="1" customHeight="1">
      <c r="A110" s="81" t="s">
        <v>163</v>
      </c>
      <c r="B110" s="78" t="s">
        <v>244</v>
      </c>
      <c r="C110" s="79" t="s">
        <v>245</v>
      </c>
      <c r="D110" s="79"/>
      <c r="E110" s="308">
        <f t="shared" si="14"/>
        <v>0</v>
      </c>
      <c r="F110" s="308">
        <f t="shared" si="14"/>
        <v>0</v>
      </c>
      <c r="G110" s="308">
        <f t="shared" si="14"/>
        <v>0</v>
      </c>
    </row>
    <row r="111" spans="1:7" s="21" customFormat="1" ht="35.450000000000003" hidden="1" customHeight="1">
      <c r="A111" s="97" t="s">
        <v>52</v>
      </c>
      <c r="B111" s="78" t="s">
        <v>242</v>
      </c>
      <c r="C111" s="79" t="s">
        <v>245</v>
      </c>
      <c r="D111" s="79" t="s">
        <v>53</v>
      </c>
      <c r="E111" s="308"/>
      <c r="F111" s="308"/>
      <c r="G111" s="308"/>
    </row>
    <row r="112" spans="1:7" s="21" customFormat="1" ht="35.450000000000003" hidden="1" customHeight="1">
      <c r="A112" s="289" t="s">
        <v>192</v>
      </c>
      <c r="B112" s="753" t="s">
        <v>246</v>
      </c>
      <c r="C112" s="754"/>
      <c r="D112" s="79"/>
      <c r="E112" s="308">
        <f>E114</f>
        <v>0</v>
      </c>
      <c r="F112" s="308">
        <f>F114</f>
        <v>0</v>
      </c>
      <c r="G112" s="308">
        <f>G114</f>
        <v>0</v>
      </c>
    </row>
    <row r="113" spans="1:7" s="21" customFormat="1" ht="35.450000000000003" hidden="1" customHeight="1">
      <c r="A113" s="293" t="s">
        <v>336</v>
      </c>
      <c r="B113" s="78" t="s">
        <v>248</v>
      </c>
      <c r="C113" s="122" t="s">
        <v>207</v>
      </c>
      <c r="D113" s="79"/>
      <c r="E113" s="308">
        <f t="shared" ref="E113:G114" si="15">E114</f>
        <v>0</v>
      </c>
      <c r="F113" s="308">
        <f t="shared" si="15"/>
        <v>0</v>
      </c>
      <c r="G113" s="308">
        <f t="shared" si="15"/>
        <v>0</v>
      </c>
    </row>
    <row r="114" spans="1:7" s="21" customFormat="1" ht="35.450000000000003" hidden="1" customHeight="1">
      <c r="A114" s="290" t="s">
        <v>175</v>
      </c>
      <c r="B114" s="753" t="s">
        <v>247</v>
      </c>
      <c r="C114" s="754"/>
      <c r="D114" s="79"/>
      <c r="E114" s="308">
        <f t="shared" si="15"/>
        <v>0</v>
      </c>
      <c r="F114" s="308">
        <f t="shared" si="15"/>
        <v>0</v>
      </c>
      <c r="G114" s="308">
        <f t="shared" si="15"/>
        <v>0</v>
      </c>
    </row>
    <row r="115" spans="1:7" s="21" customFormat="1" ht="35.450000000000003" hidden="1" customHeight="1">
      <c r="A115" s="97" t="s">
        <v>52</v>
      </c>
      <c r="B115" s="753" t="s">
        <v>247</v>
      </c>
      <c r="C115" s="754"/>
      <c r="D115" s="79" t="s">
        <v>53</v>
      </c>
      <c r="E115" s="308"/>
      <c r="F115" s="308"/>
      <c r="G115" s="308"/>
    </row>
    <row r="116" spans="1:7" s="21" customFormat="1" ht="35.450000000000003" hidden="1" customHeight="1">
      <c r="A116" s="98" t="s">
        <v>74</v>
      </c>
      <c r="B116" s="121"/>
      <c r="C116" s="122"/>
      <c r="D116" s="100"/>
      <c r="E116" s="406"/>
      <c r="F116" s="406">
        <f>F117+F121+F126+F131+F140+F129</f>
        <v>0</v>
      </c>
      <c r="G116" s="406">
        <f>G117+G121+G126+G131+G140+G129</f>
        <v>0</v>
      </c>
    </row>
    <row r="117" spans="1:7" s="21" customFormat="1" ht="35.450000000000003" hidden="1" customHeight="1">
      <c r="A117" s="239" t="s">
        <v>339</v>
      </c>
      <c r="B117" s="755" t="s">
        <v>176</v>
      </c>
      <c r="C117" s="756"/>
      <c r="D117" s="238"/>
      <c r="E117" s="633">
        <f t="shared" ref="E117:G118" si="16">E118</f>
        <v>0</v>
      </c>
      <c r="F117" s="633">
        <f t="shared" si="16"/>
        <v>0</v>
      </c>
      <c r="G117" s="633">
        <f t="shared" si="16"/>
        <v>0</v>
      </c>
    </row>
    <row r="118" spans="1:7" s="21" customFormat="1" ht="35.450000000000003" hidden="1" customHeight="1">
      <c r="A118" s="240" t="s">
        <v>193</v>
      </c>
      <c r="B118" s="757" t="s">
        <v>177</v>
      </c>
      <c r="C118" s="758"/>
      <c r="D118" s="238"/>
      <c r="E118" s="633">
        <f t="shared" si="16"/>
        <v>0</v>
      </c>
      <c r="F118" s="633">
        <f t="shared" si="16"/>
        <v>0</v>
      </c>
      <c r="G118" s="633">
        <f t="shared" si="16"/>
        <v>0</v>
      </c>
    </row>
    <row r="119" spans="1:7" s="21" customFormat="1" ht="15" hidden="1" customHeight="1">
      <c r="A119" s="220" t="s">
        <v>191</v>
      </c>
      <c r="B119" s="757" t="s">
        <v>178</v>
      </c>
      <c r="C119" s="758"/>
      <c r="D119" s="238"/>
      <c r="E119" s="633"/>
      <c r="F119" s="633"/>
      <c r="G119" s="633"/>
    </row>
    <row r="120" spans="1:7" s="21" customFormat="1" ht="35.450000000000003" hidden="1" customHeight="1">
      <c r="A120" s="225" t="s">
        <v>52</v>
      </c>
      <c r="B120" s="757" t="s">
        <v>178</v>
      </c>
      <c r="C120" s="758"/>
      <c r="D120" s="238" t="s">
        <v>53</v>
      </c>
      <c r="E120" s="633"/>
      <c r="F120" s="633"/>
      <c r="G120" s="633"/>
    </row>
    <row r="121" spans="1:7" s="21" customFormat="1" ht="35.450000000000003" hidden="1" customHeight="1">
      <c r="A121" s="98" t="s">
        <v>374</v>
      </c>
      <c r="B121" s="121" t="s">
        <v>264</v>
      </c>
      <c r="C121" s="122" t="s">
        <v>207</v>
      </c>
      <c r="D121" s="100"/>
      <c r="E121" s="406">
        <f t="shared" ref="E121:G124" si="17">E122</f>
        <v>0</v>
      </c>
      <c r="F121" s="406">
        <f t="shared" si="17"/>
        <v>0</v>
      </c>
      <c r="G121" s="406">
        <f t="shared" si="17"/>
        <v>0</v>
      </c>
    </row>
    <row r="122" spans="1:7" s="21" customFormat="1" ht="35.450000000000003" hidden="1" customHeight="1">
      <c r="A122" s="93" t="s">
        <v>375</v>
      </c>
      <c r="B122" s="112" t="s">
        <v>265</v>
      </c>
      <c r="C122" s="115" t="s">
        <v>207</v>
      </c>
      <c r="D122" s="100"/>
      <c r="E122" s="406">
        <f t="shared" si="17"/>
        <v>0</v>
      </c>
      <c r="F122" s="406">
        <f t="shared" si="17"/>
        <v>0</v>
      </c>
      <c r="G122" s="406">
        <f t="shared" si="17"/>
        <v>0</v>
      </c>
    </row>
    <row r="123" spans="1:7" s="21" customFormat="1" ht="35.450000000000003" hidden="1" customHeight="1">
      <c r="A123" s="275" t="s">
        <v>366</v>
      </c>
      <c r="B123" s="112" t="s">
        <v>250</v>
      </c>
      <c r="C123" s="115" t="s">
        <v>207</v>
      </c>
      <c r="D123" s="100"/>
      <c r="E123" s="406">
        <f t="shared" si="17"/>
        <v>0</v>
      </c>
      <c r="F123" s="406">
        <f t="shared" si="17"/>
        <v>0</v>
      </c>
      <c r="G123" s="406">
        <f t="shared" si="17"/>
        <v>0</v>
      </c>
    </row>
    <row r="124" spans="1:7" s="21" customFormat="1" ht="35.450000000000003" hidden="1" customHeight="1">
      <c r="A124" s="124" t="s">
        <v>99</v>
      </c>
      <c r="B124" s="116" t="s">
        <v>250</v>
      </c>
      <c r="C124" s="117" t="s">
        <v>249</v>
      </c>
      <c r="D124" s="100"/>
      <c r="E124" s="406">
        <f t="shared" si="17"/>
        <v>0</v>
      </c>
      <c r="F124" s="406">
        <f t="shared" si="17"/>
        <v>0</v>
      </c>
      <c r="G124" s="406">
        <f t="shared" si="17"/>
        <v>0</v>
      </c>
    </row>
    <row r="125" spans="1:7" s="21" customFormat="1" ht="35.450000000000003" hidden="1" customHeight="1">
      <c r="A125" s="235" t="s">
        <v>52</v>
      </c>
      <c r="B125" s="112" t="s">
        <v>250</v>
      </c>
      <c r="C125" s="119" t="s">
        <v>249</v>
      </c>
      <c r="D125" s="100" t="s">
        <v>53</v>
      </c>
      <c r="E125" s="406"/>
      <c r="F125" s="406"/>
      <c r="G125" s="406"/>
    </row>
    <row r="126" spans="1:7" s="21" customFormat="1" ht="35.450000000000003" hidden="1" customHeight="1">
      <c r="A126" s="410" t="s">
        <v>132</v>
      </c>
      <c r="B126" s="759" t="s">
        <v>251</v>
      </c>
      <c r="C126" s="760"/>
      <c r="D126" s="100"/>
      <c r="E126" s="406">
        <f t="shared" ref="E126:G127" si="18">E127</f>
        <v>0</v>
      </c>
      <c r="F126" s="406">
        <f t="shared" si="18"/>
        <v>0</v>
      </c>
      <c r="G126" s="406">
        <f t="shared" si="18"/>
        <v>0</v>
      </c>
    </row>
    <row r="127" spans="1:7" s="21" customFormat="1" ht="35.450000000000003" hidden="1" customHeight="1">
      <c r="A127" s="411" t="s">
        <v>252</v>
      </c>
      <c r="B127" s="759" t="s">
        <v>257</v>
      </c>
      <c r="C127" s="760"/>
      <c r="D127" s="100"/>
      <c r="E127" s="406">
        <f t="shared" si="18"/>
        <v>0</v>
      </c>
      <c r="F127" s="406">
        <f t="shared" si="18"/>
        <v>0</v>
      </c>
      <c r="G127" s="406">
        <f t="shared" si="18"/>
        <v>0</v>
      </c>
    </row>
    <row r="128" spans="1:7" s="21" customFormat="1" ht="35.450000000000003" hidden="1" customHeight="1">
      <c r="A128" s="412" t="s">
        <v>212</v>
      </c>
      <c r="B128" s="759" t="s">
        <v>258</v>
      </c>
      <c r="C128" s="760"/>
      <c r="D128" s="100" t="s">
        <v>53</v>
      </c>
      <c r="E128" s="406"/>
      <c r="F128" s="406"/>
      <c r="G128" s="406"/>
    </row>
    <row r="129" spans="1:246" s="21" customFormat="1" ht="35.450000000000003" hidden="1" customHeight="1">
      <c r="A129" s="413" t="s">
        <v>391</v>
      </c>
      <c r="B129" s="264" t="s">
        <v>194</v>
      </c>
      <c r="C129" s="265">
        <v>1149</v>
      </c>
      <c r="D129" s="261"/>
      <c r="E129" s="635">
        <f>E130</f>
        <v>0</v>
      </c>
      <c r="F129" s="635">
        <f>F130</f>
        <v>0</v>
      </c>
      <c r="G129" s="635">
        <f>G130</f>
        <v>0</v>
      </c>
    </row>
    <row r="130" spans="1:246" s="21" customFormat="1" ht="35.450000000000003" hidden="1" customHeight="1">
      <c r="A130" s="412" t="s">
        <v>212</v>
      </c>
      <c r="B130" s="264" t="s">
        <v>133</v>
      </c>
      <c r="C130" s="265">
        <v>1149</v>
      </c>
      <c r="D130" s="261" t="s">
        <v>53</v>
      </c>
      <c r="E130" s="635"/>
      <c r="F130" s="635"/>
      <c r="G130" s="635"/>
    </row>
    <row r="131" spans="1:246" s="29" customFormat="1" ht="35.450000000000003" hidden="1" customHeight="1">
      <c r="A131" s="195" t="s">
        <v>106</v>
      </c>
      <c r="B131" s="199" t="s">
        <v>105</v>
      </c>
      <c r="C131" s="200" t="s">
        <v>96</v>
      </c>
      <c r="D131" s="201"/>
      <c r="E131" s="637">
        <f>+E132+E135</f>
        <v>0</v>
      </c>
      <c r="F131" s="637">
        <f>+F132+F135</f>
        <v>0</v>
      </c>
      <c r="G131" s="637">
        <f>+G132+G135</f>
        <v>0</v>
      </c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</row>
    <row r="132" spans="1:246" s="28" customFormat="1" ht="25.9" hidden="1" customHeight="1">
      <c r="A132" s="202" t="s">
        <v>108</v>
      </c>
      <c r="B132" s="205" t="s">
        <v>107</v>
      </c>
      <c r="C132" s="206" t="s">
        <v>96</v>
      </c>
      <c r="D132" s="207"/>
      <c r="E132" s="638">
        <f t="shared" ref="E132:G133" si="19">+E133</f>
        <v>0</v>
      </c>
      <c r="F132" s="638">
        <f t="shared" si="19"/>
        <v>0</v>
      </c>
      <c r="G132" s="638">
        <f t="shared" si="19"/>
        <v>0</v>
      </c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</row>
    <row r="133" spans="1:246" s="28" customFormat="1" ht="35.450000000000003" hidden="1" customHeight="1">
      <c r="A133" s="202" t="s">
        <v>110</v>
      </c>
      <c r="B133" s="205" t="s">
        <v>107</v>
      </c>
      <c r="C133" s="206" t="s">
        <v>109</v>
      </c>
      <c r="D133" s="207"/>
      <c r="E133" s="676">
        <f t="shared" si="19"/>
        <v>0</v>
      </c>
      <c r="F133" s="676">
        <f t="shared" si="19"/>
        <v>0</v>
      </c>
      <c r="G133" s="676">
        <f t="shared" si="19"/>
        <v>0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</row>
    <row r="134" spans="1:246" s="28" customFormat="1" ht="35.450000000000003" hidden="1" customHeight="1">
      <c r="A134" s="208" t="s">
        <v>52</v>
      </c>
      <c r="B134" s="205" t="s">
        <v>107</v>
      </c>
      <c r="C134" s="206" t="s">
        <v>109</v>
      </c>
      <c r="D134" s="209" t="s">
        <v>53</v>
      </c>
      <c r="E134" s="638"/>
      <c r="F134" s="638"/>
      <c r="G134" s="638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</row>
    <row r="135" spans="1:246" s="28" customFormat="1" ht="35.450000000000003" hidden="1" customHeight="1">
      <c r="A135" s="202" t="s">
        <v>112</v>
      </c>
      <c r="B135" s="205" t="s">
        <v>111</v>
      </c>
      <c r="C135" s="206" t="s">
        <v>96</v>
      </c>
      <c r="D135" s="207"/>
      <c r="E135" s="638">
        <f>+E136+E138</f>
        <v>0</v>
      </c>
      <c r="F135" s="638">
        <f>+F136+F138</f>
        <v>0</v>
      </c>
      <c r="G135" s="638">
        <f>+G136+G138</f>
        <v>0</v>
      </c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</row>
    <row r="136" spans="1:246" s="39" customFormat="1" ht="35.450000000000003" hidden="1" customHeight="1">
      <c r="A136" s="202" t="s">
        <v>76</v>
      </c>
      <c r="B136" s="205" t="s">
        <v>111</v>
      </c>
      <c r="C136" s="206" t="s">
        <v>113</v>
      </c>
      <c r="D136" s="207"/>
      <c r="E136" s="676">
        <f>+E137</f>
        <v>0</v>
      </c>
      <c r="F136" s="676">
        <f>+F137</f>
        <v>0</v>
      </c>
      <c r="G136" s="676">
        <f>+G137</f>
        <v>0</v>
      </c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</row>
    <row r="137" spans="1:246" s="26" customFormat="1" ht="35.450000000000003" hidden="1" customHeight="1">
      <c r="A137" s="208" t="s">
        <v>52</v>
      </c>
      <c r="B137" s="205" t="s">
        <v>111</v>
      </c>
      <c r="C137" s="206" t="s">
        <v>113</v>
      </c>
      <c r="D137" s="209" t="s">
        <v>53</v>
      </c>
      <c r="E137" s="638"/>
      <c r="F137" s="638"/>
      <c r="G137" s="638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</row>
    <row r="138" spans="1:246" s="27" customFormat="1" ht="35.450000000000003" hidden="1" customHeight="1">
      <c r="A138" s="202" t="s">
        <v>115</v>
      </c>
      <c r="B138" s="205" t="s">
        <v>111</v>
      </c>
      <c r="C138" s="206" t="s">
        <v>114</v>
      </c>
      <c r="D138" s="210"/>
      <c r="E138" s="676">
        <f>+E139</f>
        <v>0</v>
      </c>
      <c r="F138" s="676">
        <f>+F139</f>
        <v>0</v>
      </c>
      <c r="G138" s="676">
        <f>+G139</f>
        <v>0</v>
      </c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</row>
    <row r="139" spans="1:246" s="25" customFormat="1" ht="35.450000000000003" hidden="1" customHeight="1">
      <c r="A139" s="208" t="s">
        <v>52</v>
      </c>
      <c r="B139" s="205" t="s">
        <v>111</v>
      </c>
      <c r="C139" s="206" t="s">
        <v>114</v>
      </c>
      <c r="D139" s="209" t="s">
        <v>53</v>
      </c>
      <c r="E139" s="639"/>
      <c r="F139" s="639"/>
      <c r="G139" s="639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246" s="25" customFormat="1" ht="35.450000000000003" hidden="1" customHeight="1">
      <c r="A140" s="640" t="s">
        <v>132</v>
      </c>
      <c r="B140" s="761" t="s">
        <v>253</v>
      </c>
      <c r="C140" s="762"/>
      <c r="D140" s="498"/>
      <c r="E140" s="308">
        <f t="shared" ref="E140:G142" si="20">E141</f>
        <v>0</v>
      </c>
      <c r="F140" s="308">
        <f t="shared" si="20"/>
        <v>0</v>
      </c>
      <c r="G140" s="308">
        <f t="shared" si="20"/>
        <v>0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246" s="25" customFormat="1" ht="31.9" hidden="1" customHeight="1">
      <c r="A141" s="641" t="s">
        <v>134</v>
      </c>
      <c r="B141" s="761" t="s">
        <v>254</v>
      </c>
      <c r="C141" s="762"/>
      <c r="D141" s="498"/>
      <c r="E141" s="329">
        <f t="shared" si="20"/>
        <v>0</v>
      </c>
      <c r="F141" s="308">
        <f t="shared" si="20"/>
        <v>0</v>
      </c>
      <c r="G141" s="308">
        <f t="shared" si="20"/>
        <v>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246" s="25" customFormat="1" ht="25.9" hidden="1" customHeight="1">
      <c r="A142" s="642" t="s">
        <v>252</v>
      </c>
      <c r="B142" s="763" t="s">
        <v>255</v>
      </c>
      <c r="C142" s="764"/>
      <c r="D142" s="498"/>
      <c r="E142" s="329">
        <f t="shared" si="20"/>
        <v>0</v>
      </c>
      <c r="F142" s="308">
        <f t="shared" si="20"/>
        <v>0</v>
      </c>
      <c r="G142" s="308">
        <f t="shared" si="20"/>
        <v>0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246" s="25" customFormat="1" ht="40.9" hidden="1" customHeight="1">
      <c r="A143" s="643" t="s">
        <v>52</v>
      </c>
      <c r="B143" s="761" t="s">
        <v>256</v>
      </c>
      <c r="C143" s="762"/>
      <c r="D143" s="498" t="s">
        <v>53</v>
      </c>
      <c r="E143" s="329">
        <v>0</v>
      </c>
      <c r="F143" s="308">
        <v>0</v>
      </c>
      <c r="G143" s="308">
        <v>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246" s="31" customFormat="1" ht="31.15" customHeight="1">
      <c r="A144" s="677" t="s">
        <v>77</v>
      </c>
      <c r="B144" s="678"/>
      <c r="C144" s="679"/>
      <c r="D144" s="680"/>
      <c r="E144" s="425">
        <f>E174</f>
        <v>220000</v>
      </c>
      <c r="F144" s="425">
        <f>F193</f>
        <v>49000</v>
      </c>
      <c r="G144" s="425">
        <f>G193</f>
        <v>49000</v>
      </c>
    </row>
    <row r="145" spans="1:7" s="31" customFormat="1" ht="0.75" hidden="1" customHeight="1">
      <c r="A145" s="242" t="s">
        <v>183</v>
      </c>
      <c r="B145" s="765"/>
      <c r="C145" s="766"/>
      <c r="D145" s="243"/>
      <c r="E145" s="644"/>
      <c r="F145" s="644"/>
      <c r="G145" s="644"/>
    </row>
    <row r="146" spans="1:7" s="31" customFormat="1" ht="35.25" hidden="1" customHeight="1">
      <c r="A146" s="426" t="s">
        <v>180</v>
      </c>
      <c r="B146" s="765" t="s">
        <v>260</v>
      </c>
      <c r="C146" s="766"/>
      <c r="D146" s="243"/>
      <c r="E146" s="644"/>
      <c r="F146" s="644"/>
      <c r="G146" s="644"/>
    </row>
    <row r="147" spans="1:7" s="31" customFormat="1" ht="0.75" hidden="1" customHeight="1">
      <c r="A147" s="606" t="s">
        <v>166</v>
      </c>
      <c r="B147" s="765" t="s">
        <v>261</v>
      </c>
      <c r="C147" s="766"/>
      <c r="D147" s="243"/>
      <c r="E147" s="644"/>
      <c r="F147" s="644"/>
      <c r="G147" s="644"/>
    </row>
    <row r="148" spans="1:7" s="31" customFormat="1" ht="33.75" hidden="1" customHeight="1">
      <c r="A148" s="606"/>
      <c r="B148" s="271" t="s">
        <v>259</v>
      </c>
      <c r="C148" s="270" t="s">
        <v>207</v>
      </c>
      <c r="D148" s="243"/>
      <c r="E148" s="644"/>
      <c r="F148" s="644"/>
      <c r="G148" s="644"/>
    </row>
    <row r="149" spans="1:7" s="31" customFormat="1" ht="24.75" hidden="1" customHeight="1">
      <c r="A149" s="244" t="s">
        <v>182</v>
      </c>
      <c r="B149" s="765" t="s">
        <v>181</v>
      </c>
      <c r="C149" s="766"/>
      <c r="D149" s="243"/>
      <c r="E149" s="644"/>
      <c r="F149" s="644"/>
      <c r="G149" s="644"/>
    </row>
    <row r="150" spans="1:7" s="31" customFormat="1" ht="30.75" hidden="1" customHeight="1">
      <c r="A150" s="645" t="s">
        <v>52</v>
      </c>
      <c r="B150" s="765" t="s">
        <v>181</v>
      </c>
      <c r="C150" s="766"/>
      <c r="D150" s="243" t="s">
        <v>53</v>
      </c>
      <c r="E150" s="644"/>
      <c r="F150" s="644"/>
      <c r="G150" s="644"/>
    </row>
    <row r="151" spans="1:7" s="21" customFormat="1" ht="0.75" hidden="1" customHeight="1">
      <c r="A151" s="150" t="s">
        <v>79</v>
      </c>
      <c r="B151" s="165"/>
      <c r="C151" s="166"/>
      <c r="D151" s="152"/>
      <c r="E151" s="425">
        <f>E152+E156+E163</f>
        <v>0</v>
      </c>
      <c r="F151" s="425">
        <f>F152+F156+F163</f>
        <v>0</v>
      </c>
      <c r="G151" s="425">
        <f>G152+G156+G163</f>
        <v>0</v>
      </c>
    </row>
    <row r="152" spans="1:7" s="21" customFormat="1" ht="49.5" hidden="1" customHeight="1">
      <c r="A152" s="150" t="s">
        <v>145</v>
      </c>
      <c r="B152" s="145" t="s">
        <v>116</v>
      </c>
      <c r="C152" s="122" t="s">
        <v>96</v>
      </c>
      <c r="D152" s="152"/>
      <c r="E152" s="425">
        <f t="shared" ref="E152:G153" si="21">E153</f>
        <v>0</v>
      </c>
      <c r="F152" s="425">
        <f t="shared" si="21"/>
        <v>0</v>
      </c>
      <c r="G152" s="425">
        <f t="shared" si="21"/>
        <v>0</v>
      </c>
    </row>
    <row r="153" spans="1:7" s="21" customFormat="1" ht="53.25" hidden="1" customHeight="1">
      <c r="A153" s="167" t="s">
        <v>142</v>
      </c>
      <c r="B153" s="164" t="s">
        <v>117</v>
      </c>
      <c r="C153" s="113" t="s">
        <v>96</v>
      </c>
      <c r="D153" s="157"/>
      <c r="E153" s="428">
        <f t="shared" si="21"/>
        <v>0</v>
      </c>
      <c r="F153" s="428">
        <f t="shared" si="21"/>
        <v>0</v>
      </c>
      <c r="G153" s="428">
        <f t="shared" si="21"/>
        <v>0</v>
      </c>
    </row>
    <row r="154" spans="1:7" s="21" customFormat="1" ht="37.5" hidden="1">
      <c r="A154" s="606" t="s">
        <v>119</v>
      </c>
      <c r="B154" s="108" t="s">
        <v>117</v>
      </c>
      <c r="C154" s="109" t="s">
        <v>118</v>
      </c>
      <c r="D154" s="92"/>
      <c r="E154" s="312">
        <f>+E155</f>
        <v>0</v>
      </c>
      <c r="F154" s="312">
        <f>+F155</f>
        <v>0</v>
      </c>
      <c r="G154" s="312">
        <f>+G155</f>
        <v>0</v>
      </c>
    </row>
    <row r="155" spans="1:7" s="21" customFormat="1" hidden="1">
      <c r="A155" s="97" t="s">
        <v>158</v>
      </c>
      <c r="B155" s="168" t="s">
        <v>117</v>
      </c>
      <c r="C155" s="169" t="s">
        <v>118</v>
      </c>
      <c r="D155" s="76" t="s">
        <v>157</v>
      </c>
      <c r="E155" s="328"/>
      <c r="F155" s="328"/>
      <c r="G155" s="328"/>
    </row>
    <row r="156" spans="1:7" s="21" customFormat="1" ht="93.75" hidden="1">
      <c r="A156" s="176" t="s">
        <v>344</v>
      </c>
      <c r="B156" s="753" t="s">
        <v>346</v>
      </c>
      <c r="C156" s="754"/>
      <c r="D156" s="80"/>
      <c r="E156" s="406">
        <f>E157</f>
        <v>0</v>
      </c>
      <c r="F156" s="406">
        <f>F157</f>
        <v>0</v>
      </c>
      <c r="G156" s="406">
        <f>G157</f>
        <v>0</v>
      </c>
    </row>
    <row r="157" spans="1:7" s="21" customFormat="1" ht="93.75" hidden="1">
      <c r="A157" s="225" t="s">
        <v>345</v>
      </c>
      <c r="B157" s="749" t="s">
        <v>349</v>
      </c>
      <c r="C157" s="750"/>
      <c r="D157" s="226"/>
      <c r="E157" s="631"/>
      <c r="F157" s="631"/>
      <c r="G157" s="631"/>
    </row>
    <row r="158" spans="1:7" s="21" customFormat="1" hidden="1">
      <c r="A158" s="232" t="s">
        <v>347</v>
      </c>
      <c r="B158" s="767" t="s">
        <v>348</v>
      </c>
      <c r="C158" s="768"/>
      <c r="D158" s="226"/>
      <c r="E158" s="631"/>
      <c r="F158" s="631"/>
      <c r="G158" s="631"/>
    </row>
    <row r="159" spans="1:7" s="21" customFormat="1" ht="56.25" hidden="1">
      <c r="A159" s="646" t="s">
        <v>350</v>
      </c>
      <c r="B159" s="767" t="s">
        <v>368</v>
      </c>
      <c r="C159" s="769"/>
      <c r="D159" s="226"/>
      <c r="E159" s="631"/>
      <c r="F159" s="631"/>
      <c r="G159" s="631"/>
    </row>
    <row r="160" spans="1:7" s="21" customFormat="1" ht="18" hidden="1" customHeight="1">
      <c r="A160" s="647" t="s">
        <v>52</v>
      </c>
      <c r="B160" s="749" t="s">
        <v>367</v>
      </c>
      <c r="C160" s="750"/>
      <c r="D160" s="226" t="s">
        <v>53</v>
      </c>
      <c r="E160" s="631"/>
      <c r="F160" s="631"/>
      <c r="G160" s="631"/>
    </row>
    <row r="161" spans="1:35" s="21" customFormat="1" ht="37.5" hidden="1">
      <c r="A161" s="97" t="s">
        <v>165</v>
      </c>
      <c r="B161" s="770" t="s">
        <v>164</v>
      </c>
      <c r="C161" s="771"/>
      <c r="D161" s="76"/>
      <c r="E161" s="328">
        <f>E162</f>
        <v>0</v>
      </c>
      <c r="F161" s="328">
        <f>F162</f>
        <v>0</v>
      </c>
      <c r="G161" s="328">
        <f>G162</f>
        <v>0</v>
      </c>
    </row>
    <row r="162" spans="1:35" s="21" customFormat="1" ht="37.5" hidden="1">
      <c r="A162" s="648" t="s">
        <v>52</v>
      </c>
      <c r="B162" s="770" t="s">
        <v>164</v>
      </c>
      <c r="C162" s="771"/>
      <c r="D162" s="76" t="s">
        <v>53</v>
      </c>
      <c r="E162" s="328"/>
      <c r="F162" s="328"/>
      <c r="G162" s="328"/>
    </row>
    <row r="163" spans="1:35" s="21" customFormat="1" ht="112.5" hidden="1">
      <c r="A163" s="176" t="s">
        <v>342</v>
      </c>
      <c r="B163" s="13" t="s">
        <v>298</v>
      </c>
      <c r="C163" s="16" t="s">
        <v>207</v>
      </c>
      <c r="D163" s="80"/>
      <c r="E163" s="406"/>
      <c r="F163" s="406"/>
      <c r="G163" s="406"/>
    </row>
    <row r="164" spans="1:35" s="21" customFormat="1" ht="131.25" hidden="1">
      <c r="A164" s="606" t="s">
        <v>343</v>
      </c>
      <c r="B164" s="772" t="s">
        <v>351</v>
      </c>
      <c r="C164" s="773"/>
      <c r="D164" s="251"/>
      <c r="E164" s="649">
        <f>E165</f>
        <v>0</v>
      </c>
      <c r="F164" s="649">
        <f>F165</f>
        <v>0</v>
      </c>
      <c r="G164" s="649">
        <f>G165</f>
        <v>0</v>
      </c>
    </row>
    <row r="165" spans="1:35" s="21" customFormat="1" ht="75" hidden="1">
      <c r="A165" s="650" t="s">
        <v>352</v>
      </c>
      <c r="B165" s="774" t="s">
        <v>353</v>
      </c>
      <c r="C165" s="775"/>
      <c r="D165" s="236"/>
      <c r="E165" s="633">
        <f>E167+E168</f>
        <v>0</v>
      </c>
      <c r="F165" s="633">
        <f>F167+F168</f>
        <v>0</v>
      </c>
      <c r="G165" s="633">
        <f>G167+G168</f>
        <v>0</v>
      </c>
    </row>
    <row r="166" spans="1:35" s="21" customFormat="1" ht="24" hidden="1" customHeight="1">
      <c r="A166" s="651" t="s">
        <v>303</v>
      </c>
      <c r="B166" s="774" t="s">
        <v>354</v>
      </c>
      <c r="C166" s="776"/>
      <c r="D166" s="236"/>
      <c r="E166" s="633"/>
      <c r="F166" s="633"/>
      <c r="G166" s="633"/>
    </row>
    <row r="167" spans="1:35" s="21" customFormat="1" ht="26.25" hidden="1" customHeight="1">
      <c r="A167" s="645" t="s">
        <v>52</v>
      </c>
      <c r="B167" s="774" t="s">
        <v>354</v>
      </c>
      <c r="C167" s="776"/>
      <c r="D167" s="236" t="s">
        <v>53</v>
      </c>
      <c r="E167" s="633"/>
      <c r="F167" s="633"/>
      <c r="G167" s="633"/>
    </row>
    <row r="168" spans="1:35" s="21" customFormat="1" ht="22.5" hidden="1" customHeight="1">
      <c r="A168" s="225" t="s">
        <v>54</v>
      </c>
      <c r="B168" s="774" t="s">
        <v>354</v>
      </c>
      <c r="C168" s="776"/>
      <c r="D168" s="236" t="s">
        <v>55</v>
      </c>
      <c r="E168" s="633">
        <v>0</v>
      </c>
      <c r="F168" s="633">
        <v>0</v>
      </c>
      <c r="G168" s="633">
        <v>0</v>
      </c>
    </row>
    <row r="169" spans="1:35" s="21" customFormat="1" ht="30" hidden="1" customHeight="1">
      <c r="A169" s="97" t="s">
        <v>340</v>
      </c>
      <c r="B169" s="212" t="s">
        <v>299</v>
      </c>
      <c r="C169" s="213" t="s">
        <v>207</v>
      </c>
      <c r="D169" s="76"/>
      <c r="E169" s="328">
        <f t="shared" ref="E169:G170" si="22">E170</f>
        <v>0</v>
      </c>
      <c r="F169" s="328">
        <f t="shared" si="22"/>
        <v>0</v>
      </c>
      <c r="G169" s="328">
        <f t="shared" si="22"/>
        <v>0</v>
      </c>
    </row>
    <row r="170" spans="1:35" s="21" customFormat="1" ht="28.5" hidden="1" customHeight="1">
      <c r="A170" s="208" t="s">
        <v>300</v>
      </c>
      <c r="B170" s="212" t="s">
        <v>301</v>
      </c>
      <c r="C170" s="213" t="s">
        <v>207</v>
      </c>
      <c r="D170" s="76"/>
      <c r="E170" s="328">
        <f t="shared" si="22"/>
        <v>0</v>
      </c>
      <c r="F170" s="328">
        <f t="shared" si="22"/>
        <v>0</v>
      </c>
      <c r="G170" s="328">
        <f t="shared" si="22"/>
        <v>0</v>
      </c>
    </row>
    <row r="171" spans="1:35" s="21" customFormat="1" ht="27.75" hidden="1" customHeight="1">
      <c r="A171" s="334" t="s">
        <v>303</v>
      </c>
      <c r="B171" s="212" t="s">
        <v>304</v>
      </c>
      <c r="C171" s="213" t="s">
        <v>302</v>
      </c>
      <c r="D171" s="76"/>
      <c r="E171" s="328">
        <f>E172+E173</f>
        <v>0</v>
      </c>
      <c r="F171" s="328">
        <f>F172+F173</f>
        <v>0</v>
      </c>
      <c r="G171" s="328">
        <f>G172+G173</f>
        <v>0</v>
      </c>
    </row>
    <row r="172" spans="1:35" s="21" customFormat="1" ht="24" hidden="1" customHeight="1">
      <c r="A172" s="97" t="s">
        <v>52</v>
      </c>
      <c r="B172" s="212" t="s">
        <v>305</v>
      </c>
      <c r="C172" s="213" t="s">
        <v>302</v>
      </c>
      <c r="D172" s="76" t="s">
        <v>53</v>
      </c>
      <c r="E172" s="328"/>
      <c r="F172" s="328"/>
      <c r="G172" s="328"/>
    </row>
    <row r="173" spans="1:35" s="21" customFormat="1" ht="30" hidden="1" customHeight="1">
      <c r="A173" s="225" t="s">
        <v>54</v>
      </c>
      <c r="B173" s="749" t="s">
        <v>306</v>
      </c>
      <c r="C173" s="750"/>
      <c r="D173" s="226" t="s">
        <v>55</v>
      </c>
      <c r="E173" s="631"/>
      <c r="F173" s="631"/>
      <c r="G173" s="631"/>
    </row>
    <row r="174" spans="1:35" s="21" customFormat="1">
      <c r="A174" s="150" t="s">
        <v>80</v>
      </c>
      <c r="B174" s="120"/>
      <c r="C174" s="15"/>
      <c r="D174" s="152"/>
      <c r="E174" s="425">
        <f t="shared" ref="E174:G175" si="23">E175</f>
        <v>220000</v>
      </c>
      <c r="F174" s="425">
        <f t="shared" si="23"/>
        <v>49000</v>
      </c>
      <c r="G174" s="425">
        <f t="shared" si="23"/>
        <v>49000</v>
      </c>
    </row>
    <row r="175" spans="1:35" s="41" customFormat="1" ht="106.5" customHeight="1">
      <c r="A175" s="716" t="s">
        <v>404</v>
      </c>
      <c r="B175" s="170" t="s">
        <v>286</v>
      </c>
      <c r="C175" s="171" t="s">
        <v>207</v>
      </c>
      <c r="D175" s="154"/>
      <c r="E175" s="425">
        <f t="shared" si="23"/>
        <v>220000</v>
      </c>
      <c r="F175" s="425">
        <f t="shared" si="23"/>
        <v>49000</v>
      </c>
      <c r="G175" s="425">
        <f t="shared" si="23"/>
        <v>49000</v>
      </c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</row>
    <row r="176" spans="1:35" s="29" customFormat="1" ht="130.15" customHeight="1">
      <c r="A176" s="717" t="s">
        <v>405</v>
      </c>
      <c r="B176" s="172" t="s">
        <v>287</v>
      </c>
      <c r="C176" s="173" t="s">
        <v>207</v>
      </c>
      <c r="D176" s="92"/>
      <c r="E176" s="425">
        <f>E184+E192</f>
        <v>220000</v>
      </c>
      <c r="F176" s="425">
        <f>F184+F192</f>
        <v>49000</v>
      </c>
      <c r="G176" s="425">
        <f>G184+G192</f>
        <v>49000</v>
      </c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</row>
    <row r="177" spans="1:35" s="29" customFormat="1" ht="0.75" hidden="1" customHeight="1">
      <c r="A177" s="606" t="s">
        <v>173</v>
      </c>
      <c r="B177" s="777" t="s">
        <v>172</v>
      </c>
      <c r="C177" s="778"/>
      <c r="D177" s="92"/>
      <c r="E177" s="312">
        <v>100000</v>
      </c>
      <c r="F177" s="312">
        <v>9600</v>
      </c>
      <c r="G177" s="312">
        <v>100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</row>
    <row r="178" spans="1:35" s="29" customFormat="1" ht="19.5" hidden="1">
      <c r="A178" s="97" t="s">
        <v>54</v>
      </c>
      <c r="B178" s="777" t="s">
        <v>172</v>
      </c>
      <c r="C178" s="778"/>
      <c r="D178" s="92" t="s">
        <v>55</v>
      </c>
      <c r="E178" s="312"/>
      <c r="F178" s="312"/>
      <c r="G178" s="312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</row>
    <row r="179" spans="1:35" s="29" customFormat="1" ht="37.5" hidden="1">
      <c r="A179" s="652" t="s">
        <v>52</v>
      </c>
      <c r="B179" s="777" t="s">
        <v>172</v>
      </c>
      <c r="C179" s="778"/>
      <c r="D179" s="92" t="s">
        <v>53</v>
      </c>
      <c r="E179" s="312"/>
      <c r="F179" s="312"/>
      <c r="G179" s="312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</row>
    <row r="180" spans="1:35" s="29" customFormat="1" ht="0.6" hidden="1" customHeight="1">
      <c r="A180" s="616" t="s">
        <v>288</v>
      </c>
      <c r="B180" s="280" t="s">
        <v>297</v>
      </c>
      <c r="C180" s="115" t="s">
        <v>207</v>
      </c>
      <c r="D180" s="92"/>
      <c r="E180" s="428"/>
      <c r="F180" s="428"/>
      <c r="G180" s="4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</row>
    <row r="181" spans="1:35" s="28" customFormat="1" ht="19.899999999999999" hidden="1" customHeight="1">
      <c r="A181" s="606" t="s">
        <v>100</v>
      </c>
      <c r="B181" s="172" t="s">
        <v>289</v>
      </c>
      <c r="C181" s="173" t="s">
        <v>386</v>
      </c>
      <c r="D181" s="92"/>
      <c r="E181" s="428"/>
      <c r="F181" s="428"/>
      <c r="G181" s="428"/>
    </row>
    <row r="182" spans="1:35" s="28" customFormat="1" ht="19.899999999999999" hidden="1" customHeight="1">
      <c r="A182" s="273" t="s">
        <v>212</v>
      </c>
      <c r="B182" s="172" t="s">
        <v>289</v>
      </c>
      <c r="C182" s="173" t="s">
        <v>386</v>
      </c>
      <c r="D182" s="92" t="s">
        <v>53</v>
      </c>
      <c r="E182" s="428"/>
      <c r="F182" s="428"/>
      <c r="G182" s="428"/>
    </row>
    <row r="183" spans="1:35" s="28" customFormat="1" ht="10.9" hidden="1" customHeight="1">
      <c r="A183" s="97" t="s">
        <v>54</v>
      </c>
      <c r="B183" s="172" t="s">
        <v>289</v>
      </c>
      <c r="C183" s="173" t="s">
        <v>290</v>
      </c>
      <c r="D183" s="92" t="s">
        <v>55</v>
      </c>
      <c r="E183" s="312"/>
      <c r="F183" s="312"/>
      <c r="G183" s="312"/>
    </row>
    <row r="184" spans="1:35" s="29" customFormat="1" ht="61.9" customHeight="1">
      <c r="A184" s="436" t="s">
        <v>392</v>
      </c>
      <c r="B184" s="440" t="s">
        <v>289</v>
      </c>
      <c r="C184" s="441" t="s">
        <v>207</v>
      </c>
      <c r="D184" s="657"/>
      <c r="E184" s="310">
        <f>E185</f>
        <v>125000</v>
      </c>
      <c r="F184" s="310">
        <f>F185</f>
        <v>0</v>
      </c>
      <c r="G184" s="310">
        <f>G185</f>
        <v>0</v>
      </c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</row>
    <row r="185" spans="1:35" s="28" customFormat="1" ht="37.9" customHeight="1">
      <c r="A185" s="444" t="s">
        <v>325</v>
      </c>
      <c r="B185" s="445" t="s">
        <v>393</v>
      </c>
      <c r="C185" s="446" t="s">
        <v>394</v>
      </c>
      <c r="D185" s="657"/>
      <c r="E185" s="312">
        <f>E186</f>
        <v>125000</v>
      </c>
      <c r="F185" s="312">
        <v>0</v>
      </c>
      <c r="G185" s="312">
        <v>0</v>
      </c>
    </row>
    <row r="186" spans="1:35" s="28" customFormat="1" ht="39" customHeight="1" thickBot="1">
      <c r="A186" s="448" t="s">
        <v>212</v>
      </c>
      <c r="B186" s="452" t="s">
        <v>395</v>
      </c>
      <c r="C186" s="453" t="s">
        <v>394</v>
      </c>
      <c r="D186" s="454" t="s">
        <v>53</v>
      </c>
      <c r="E186" s="320">
        <v>125000</v>
      </c>
      <c r="F186" s="320">
        <v>0</v>
      </c>
      <c r="G186" s="320">
        <v>0</v>
      </c>
    </row>
    <row r="187" spans="1:35" s="28" customFormat="1" ht="47.45" hidden="1" customHeight="1">
      <c r="A187" s="208" t="s">
        <v>291</v>
      </c>
      <c r="B187" s="459" t="s">
        <v>293</v>
      </c>
      <c r="C187" s="460" t="s">
        <v>207</v>
      </c>
      <c r="D187" s="461"/>
      <c r="E187" s="462">
        <f t="shared" ref="E187:G188" si="24">E188</f>
        <v>0</v>
      </c>
      <c r="F187" s="462">
        <f t="shared" si="24"/>
        <v>0</v>
      </c>
      <c r="G187" s="462">
        <f t="shared" si="24"/>
        <v>0</v>
      </c>
    </row>
    <row r="188" spans="1:35" s="28" customFormat="1" ht="30.6" hidden="1" customHeight="1">
      <c r="A188" s="606" t="s">
        <v>100</v>
      </c>
      <c r="B188" s="172" t="s">
        <v>293</v>
      </c>
      <c r="C188" s="173" t="s">
        <v>290</v>
      </c>
      <c r="D188" s="92"/>
      <c r="E188" s="312">
        <f t="shared" si="24"/>
        <v>0</v>
      </c>
      <c r="F188" s="312">
        <f t="shared" si="24"/>
        <v>0</v>
      </c>
      <c r="G188" s="312">
        <f t="shared" si="24"/>
        <v>0</v>
      </c>
    </row>
    <row r="189" spans="1:35" s="28" customFormat="1" ht="28.15" hidden="1" customHeight="1">
      <c r="A189" s="652" t="s">
        <v>52</v>
      </c>
      <c r="B189" s="172" t="s">
        <v>293</v>
      </c>
      <c r="C189" s="173" t="s">
        <v>290</v>
      </c>
      <c r="D189" s="92" t="s">
        <v>53</v>
      </c>
      <c r="E189" s="312"/>
      <c r="F189" s="312"/>
      <c r="G189" s="312"/>
    </row>
    <row r="190" spans="1:35" s="28" customFormat="1" ht="22.9" hidden="1" customHeight="1">
      <c r="A190" s="208" t="s">
        <v>362</v>
      </c>
      <c r="B190" s="172" t="s">
        <v>293</v>
      </c>
      <c r="C190" s="173" t="s">
        <v>207</v>
      </c>
      <c r="D190" s="92"/>
      <c r="E190" s="312">
        <f>E191+E193</f>
        <v>190000</v>
      </c>
      <c r="F190" s="312">
        <f>F191+F193</f>
        <v>98000</v>
      </c>
      <c r="G190" s="312">
        <f>G191+G193</f>
        <v>98000</v>
      </c>
    </row>
    <row r="191" spans="1:35" s="28" customFormat="1" ht="16.149999999999999" hidden="1" customHeight="1">
      <c r="A191" s="616" t="s">
        <v>363</v>
      </c>
      <c r="B191" s="172" t="s">
        <v>364</v>
      </c>
      <c r="C191" s="173" t="s">
        <v>292</v>
      </c>
      <c r="D191" s="92"/>
      <c r="E191" s="312">
        <f t="shared" ref="E191:G193" si="25">E192</f>
        <v>95000</v>
      </c>
      <c r="F191" s="312">
        <f t="shared" si="25"/>
        <v>49000</v>
      </c>
      <c r="G191" s="312">
        <f t="shared" si="25"/>
        <v>49000</v>
      </c>
    </row>
    <row r="192" spans="1:35" s="28" customFormat="1" ht="33.6" customHeight="1">
      <c r="A192" s="681" t="s">
        <v>288</v>
      </c>
      <c r="B192" s="108" t="s">
        <v>396</v>
      </c>
      <c r="C192" s="109" t="s">
        <v>207</v>
      </c>
      <c r="D192" s="92"/>
      <c r="E192" s="310">
        <f t="shared" si="25"/>
        <v>95000</v>
      </c>
      <c r="F192" s="310">
        <f t="shared" si="25"/>
        <v>49000</v>
      </c>
      <c r="G192" s="310">
        <f t="shared" si="25"/>
        <v>49000</v>
      </c>
    </row>
    <row r="193" spans="1:7" s="28" customFormat="1" ht="39.6" customHeight="1">
      <c r="A193" s="311" t="s">
        <v>100</v>
      </c>
      <c r="B193" s="172" t="s">
        <v>294</v>
      </c>
      <c r="C193" s="173" t="s">
        <v>290</v>
      </c>
      <c r="D193" s="92"/>
      <c r="E193" s="312">
        <f t="shared" si="25"/>
        <v>95000</v>
      </c>
      <c r="F193" s="312">
        <f t="shared" si="25"/>
        <v>49000</v>
      </c>
      <c r="G193" s="312">
        <f t="shared" si="25"/>
        <v>49000</v>
      </c>
    </row>
    <row r="194" spans="1:7" s="28" customFormat="1" ht="38.450000000000003" customHeight="1">
      <c r="A194" s="335" t="s">
        <v>212</v>
      </c>
      <c r="B194" s="172" t="s">
        <v>294</v>
      </c>
      <c r="C194" s="173" t="s">
        <v>290</v>
      </c>
      <c r="D194" s="92" t="s">
        <v>53</v>
      </c>
      <c r="E194" s="478">
        <v>95000</v>
      </c>
      <c r="F194" s="312">
        <v>49000</v>
      </c>
      <c r="G194" s="312">
        <v>49000</v>
      </c>
    </row>
    <row r="195" spans="1:7" s="28" customFormat="1" ht="31.5" hidden="1" customHeight="1">
      <c r="A195" s="658" t="s">
        <v>295</v>
      </c>
      <c r="B195" s="172" t="s">
        <v>296</v>
      </c>
      <c r="C195" s="173" t="s">
        <v>207</v>
      </c>
      <c r="D195" s="92"/>
      <c r="E195" s="312">
        <f t="shared" ref="E195:G196" si="26">E196</f>
        <v>0</v>
      </c>
      <c r="F195" s="312">
        <f t="shared" si="26"/>
        <v>0</v>
      </c>
      <c r="G195" s="312">
        <f t="shared" si="26"/>
        <v>0</v>
      </c>
    </row>
    <row r="196" spans="1:7" s="28" customFormat="1" ht="33.75" hidden="1" customHeight="1">
      <c r="A196" s="606" t="s">
        <v>100</v>
      </c>
      <c r="B196" s="172" t="s">
        <v>296</v>
      </c>
      <c r="C196" s="173" t="s">
        <v>290</v>
      </c>
      <c r="D196" s="92"/>
      <c r="E196" s="312">
        <f t="shared" si="26"/>
        <v>0</v>
      </c>
      <c r="F196" s="312">
        <f t="shared" si="26"/>
        <v>0</v>
      </c>
      <c r="G196" s="312">
        <f t="shared" si="26"/>
        <v>0</v>
      </c>
    </row>
    <row r="197" spans="1:7" s="28" customFormat="1" ht="33.75" hidden="1" customHeight="1">
      <c r="A197" s="648" t="s">
        <v>52</v>
      </c>
      <c r="B197" s="172" t="s">
        <v>296</v>
      </c>
      <c r="C197" s="173" t="s">
        <v>290</v>
      </c>
      <c r="D197" s="92" t="s">
        <v>53</v>
      </c>
      <c r="E197" s="312"/>
      <c r="F197" s="312"/>
      <c r="G197" s="312"/>
    </row>
    <row r="198" spans="1:7" s="28" customFormat="1" ht="27.75" hidden="1" customHeight="1">
      <c r="A198" s="97"/>
      <c r="B198" s="172"/>
      <c r="C198" s="173"/>
      <c r="D198" s="92"/>
      <c r="E198" s="312"/>
      <c r="F198" s="312"/>
      <c r="G198" s="312"/>
    </row>
    <row r="199" spans="1:7" s="28" customFormat="1" ht="30" hidden="1" customHeight="1">
      <c r="A199" s="232" t="s">
        <v>185</v>
      </c>
      <c r="B199" s="779" t="s">
        <v>184</v>
      </c>
      <c r="C199" s="780"/>
      <c r="D199" s="252"/>
      <c r="E199" s="659"/>
      <c r="F199" s="659"/>
      <c r="G199" s="659"/>
    </row>
    <row r="200" spans="1:7" s="28" customFormat="1" ht="31.5" hidden="1" customHeight="1">
      <c r="A200" s="647" t="s">
        <v>52</v>
      </c>
      <c r="B200" s="779" t="s">
        <v>184</v>
      </c>
      <c r="C200" s="780"/>
      <c r="D200" s="252" t="s">
        <v>53</v>
      </c>
      <c r="E200" s="659"/>
      <c r="F200" s="659"/>
      <c r="G200" s="659"/>
    </row>
    <row r="201" spans="1:7" s="28" customFormat="1" ht="27.75" hidden="1" customHeight="1">
      <c r="A201" s="208" t="s">
        <v>365</v>
      </c>
      <c r="B201" s="281" t="s">
        <v>289</v>
      </c>
      <c r="C201" s="282" t="s">
        <v>207</v>
      </c>
      <c r="D201" s="252"/>
      <c r="E201" s="659">
        <f>E202+E205</f>
        <v>0</v>
      </c>
      <c r="F201" s="659">
        <f>F202+F205</f>
        <v>0</v>
      </c>
      <c r="G201" s="659">
        <f>G202+G205</f>
        <v>0</v>
      </c>
    </row>
    <row r="202" spans="1:7" s="28" customFormat="1" ht="24.75" hidden="1" customHeight="1">
      <c r="A202" s="283" t="s">
        <v>325</v>
      </c>
      <c r="B202" s="172" t="s">
        <v>308</v>
      </c>
      <c r="C202" s="173" t="s">
        <v>310</v>
      </c>
      <c r="D202" s="92"/>
      <c r="E202" s="312">
        <f>E203</f>
        <v>0</v>
      </c>
      <c r="F202" s="312">
        <f>F203</f>
        <v>0</v>
      </c>
      <c r="G202" s="312">
        <f>G203</f>
        <v>0</v>
      </c>
    </row>
    <row r="203" spans="1:7" s="28" customFormat="1" ht="32.25" hidden="1" customHeight="1">
      <c r="A203" s="652" t="s">
        <v>52</v>
      </c>
      <c r="B203" s="172" t="s">
        <v>309</v>
      </c>
      <c r="C203" s="173" t="s">
        <v>310</v>
      </c>
      <c r="D203" s="92" t="s">
        <v>53</v>
      </c>
      <c r="E203" s="312"/>
      <c r="F203" s="312"/>
      <c r="G203" s="312"/>
    </row>
    <row r="204" spans="1:7" s="28" customFormat="1" ht="26.25" hidden="1" customHeight="1">
      <c r="A204" s="97" t="s">
        <v>54</v>
      </c>
      <c r="B204" s="172" t="s">
        <v>168</v>
      </c>
      <c r="C204" s="173" t="s">
        <v>167</v>
      </c>
      <c r="D204" s="92" t="s">
        <v>55</v>
      </c>
      <c r="E204" s="312"/>
      <c r="F204" s="312"/>
      <c r="G204" s="312"/>
    </row>
    <row r="205" spans="1:7" s="28" customFormat="1" ht="31.5" hidden="1" customHeight="1">
      <c r="A205" s="334" t="s">
        <v>312</v>
      </c>
      <c r="B205" s="172" t="s">
        <v>307</v>
      </c>
      <c r="C205" s="173" t="s">
        <v>310</v>
      </c>
      <c r="D205" s="92"/>
      <c r="E205" s="312">
        <f>E206</f>
        <v>0</v>
      </c>
      <c r="F205" s="312">
        <f>F206</f>
        <v>0</v>
      </c>
      <c r="G205" s="312">
        <f>G206</f>
        <v>0</v>
      </c>
    </row>
    <row r="206" spans="1:7" s="28" customFormat="1" ht="30" hidden="1" customHeight="1">
      <c r="A206" s="652" t="s">
        <v>52</v>
      </c>
      <c r="B206" s="172" t="s">
        <v>307</v>
      </c>
      <c r="C206" s="173" t="s">
        <v>310</v>
      </c>
      <c r="D206" s="92" t="s">
        <v>53</v>
      </c>
      <c r="E206" s="312"/>
      <c r="F206" s="312"/>
      <c r="G206" s="312"/>
    </row>
    <row r="207" spans="1:7" s="28" customFormat="1" ht="28.5" hidden="1" customHeight="1">
      <c r="A207" s="660"/>
      <c r="B207" s="172"/>
      <c r="C207" s="173"/>
      <c r="D207" s="92"/>
      <c r="E207" s="312"/>
      <c r="F207" s="312"/>
      <c r="G207" s="312"/>
    </row>
    <row r="208" spans="1:7" s="28" customFormat="1" ht="28.5" hidden="1" customHeight="1">
      <c r="A208" s="660"/>
      <c r="B208" s="172"/>
      <c r="C208" s="173"/>
      <c r="D208" s="92"/>
      <c r="E208" s="312"/>
      <c r="F208" s="312"/>
      <c r="G208" s="312"/>
    </row>
    <row r="209" spans="1:7" s="28" customFormat="1" ht="21" hidden="1" customHeight="1">
      <c r="A209" s="174" t="s">
        <v>90</v>
      </c>
      <c r="B209" s="121"/>
      <c r="C209" s="86"/>
      <c r="D209" s="114"/>
      <c r="E209" s="406">
        <f t="shared" ref="E209:G211" si="27">+E210</f>
        <v>1000</v>
      </c>
      <c r="F209" s="406">
        <f t="shared" si="27"/>
        <v>1000</v>
      </c>
      <c r="G209" s="406">
        <f t="shared" si="27"/>
        <v>1000</v>
      </c>
    </row>
    <row r="210" spans="1:7" s="28" customFormat="1" ht="22.5" hidden="1" customHeight="1">
      <c r="A210" s="174" t="s">
        <v>91</v>
      </c>
      <c r="B210" s="121"/>
      <c r="C210" s="86"/>
      <c r="D210" s="114"/>
      <c r="E210" s="406">
        <f t="shared" si="27"/>
        <v>1000</v>
      </c>
      <c r="F210" s="406">
        <f t="shared" si="27"/>
        <v>1000</v>
      </c>
      <c r="G210" s="406">
        <f t="shared" si="27"/>
        <v>1000</v>
      </c>
    </row>
    <row r="211" spans="1:7" s="28" customFormat="1" ht="28.5" hidden="1" customHeight="1">
      <c r="A211" s="174" t="s">
        <v>376</v>
      </c>
      <c r="B211" s="95" t="s">
        <v>266</v>
      </c>
      <c r="C211" s="96" t="s">
        <v>207</v>
      </c>
      <c r="D211" s="100"/>
      <c r="E211" s="406">
        <f t="shared" si="27"/>
        <v>1000</v>
      </c>
      <c r="F211" s="406">
        <f t="shared" si="27"/>
        <v>1000</v>
      </c>
      <c r="G211" s="406">
        <f t="shared" si="27"/>
        <v>1000</v>
      </c>
    </row>
    <row r="212" spans="1:7" s="28" customFormat="1" ht="28.5" hidden="1" customHeight="1">
      <c r="A212" s="660" t="s">
        <v>377</v>
      </c>
      <c r="B212" s="22" t="s">
        <v>397</v>
      </c>
      <c r="C212" s="2" t="s">
        <v>207</v>
      </c>
      <c r="D212" s="114"/>
      <c r="E212" s="328">
        <f t="shared" ref="E212:G213" si="28">E213</f>
        <v>1000</v>
      </c>
      <c r="F212" s="328">
        <f t="shared" si="28"/>
        <v>1000</v>
      </c>
      <c r="G212" s="328">
        <f t="shared" si="28"/>
        <v>1000</v>
      </c>
    </row>
    <row r="213" spans="1:7" s="28" customFormat="1" ht="56.25" hidden="1">
      <c r="A213" s="285" t="s">
        <v>328</v>
      </c>
      <c r="B213" s="22" t="s">
        <v>327</v>
      </c>
      <c r="C213" s="2" t="s">
        <v>207</v>
      </c>
      <c r="D213" s="114"/>
      <c r="E213" s="328">
        <f t="shared" si="28"/>
        <v>1000</v>
      </c>
      <c r="F213" s="328">
        <f t="shared" si="28"/>
        <v>1000</v>
      </c>
      <c r="G213" s="328">
        <f t="shared" si="28"/>
        <v>1000</v>
      </c>
    </row>
    <row r="214" spans="1:7" s="28" customFormat="1" ht="20.25" hidden="1" customHeight="1">
      <c r="A214" s="660" t="s">
        <v>101</v>
      </c>
      <c r="B214" s="22" t="s">
        <v>327</v>
      </c>
      <c r="C214" s="2" t="s">
        <v>326</v>
      </c>
      <c r="D214" s="114"/>
      <c r="E214" s="328">
        <f>+E215</f>
        <v>1000</v>
      </c>
      <c r="F214" s="328">
        <f>+F215</f>
        <v>1000</v>
      </c>
      <c r="G214" s="328">
        <f>+G215</f>
        <v>1000</v>
      </c>
    </row>
    <row r="215" spans="1:7" s="28" customFormat="1" ht="18.75" hidden="1" customHeight="1">
      <c r="A215" s="652" t="s">
        <v>52</v>
      </c>
      <c r="B215" s="22" t="s">
        <v>327</v>
      </c>
      <c r="C215" s="2" t="s">
        <v>326</v>
      </c>
      <c r="D215" s="114" t="s">
        <v>53</v>
      </c>
      <c r="E215" s="328">
        <v>1000</v>
      </c>
      <c r="F215" s="328">
        <v>1000</v>
      </c>
      <c r="G215" s="328">
        <v>1000</v>
      </c>
    </row>
    <row r="216" spans="1:7" s="21" customFormat="1" hidden="1">
      <c r="A216" s="81" t="s">
        <v>81</v>
      </c>
      <c r="B216" s="120"/>
      <c r="C216" s="15"/>
      <c r="D216" s="77"/>
      <c r="E216" s="483">
        <f>E217</f>
        <v>0</v>
      </c>
      <c r="F216" s="483">
        <f>F217</f>
        <v>0</v>
      </c>
      <c r="G216" s="483">
        <f>G217</f>
        <v>0</v>
      </c>
    </row>
    <row r="217" spans="1:7" s="21" customFormat="1" hidden="1">
      <c r="A217" s="81" t="s">
        <v>83</v>
      </c>
      <c r="B217" s="165"/>
      <c r="C217" s="166"/>
      <c r="D217" s="77"/>
      <c r="E217" s="308">
        <f>E218</f>
        <v>0</v>
      </c>
      <c r="F217" s="308">
        <f t="shared" ref="F217:G219" si="29">F218</f>
        <v>0</v>
      </c>
      <c r="G217" s="308">
        <f t="shared" si="29"/>
        <v>0</v>
      </c>
    </row>
    <row r="218" spans="1:7" s="21" customFormat="1" ht="21.6" hidden="1" customHeight="1">
      <c r="A218" s="176" t="s">
        <v>406</v>
      </c>
      <c r="B218" s="145" t="s">
        <v>267</v>
      </c>
      <c r="C218" s="122" t="s">
        <v>207</v>
      </c>
      <c r="D218" s="77"/>
      <c r="E218" s="308">
        <f>E219</f>
        <v>0</v>
      </c>
      <c r="F218" s="308">
        <f t="shared" si="29"/>
        <v>0</v>
      </c>
      <c r="G218" s="308">
        <f t="shared" si="29"/>
        <v>0</v>
      </c>
    </row>
    <row r="219" spans="1:7" s="21" customFormat="1" ht="97.9" hidden="1" customHeight="1">
      <c r="A219" s="93" t="s">
        <v>407</v>
      </c>
      <c r="B219" s="164" t="s">
        <v>268</v>
      </c>
      <c r="C219" s="113" t="s">
        <v>207</v>
      </c>
      <c r="D219" s="76"/>
      <c r="E219" s="308">
        <f>E220</f>
        <v>0</v>
      </c>
      <c r="F219" s="308">
        <f t="shared" si="29"/>
        <v>0</v>
      </c>
      <c r="G219" s="308">
        <f t="shared" si="29"/>
        <v>0</v>
      </c>
    </row>
    <row r="220" spans="1:7" s="21" customFormat="1" ht="57" hidden="1" customHeight="1">
      <c r="A220" s="306" t="s">
        <v>269</v>
      </c>
      <c r="B220" s="164" t="s">
        <v>270</v>
      </c>
      <c r="C220" s="113" t="s">
        <v>207</v>
      </c>
      <c r="D220" s="114"/>
      <c r="E220" s="308">
        <f>E221+E223+E225</f>
        <v>0</v>
      </c>
      <c r="F220" s="308">
        <f>F221+F223+F225</f>
        <v>0</v>
      </c>
      <c r="G220" s="308">
        <f>G221+G223+G225</f>
        <v>0</v>
      </c>
    </row>
    <row r="221" spans="1:7" s="21" customFormat="1" ht="45" hidden="1" customHeight="1">
      <c r="A221" s="470" t="s">
        <v>186</v>
      </c>
      <c r="B221" s="522" t="s">
        <v>270</v>
      </c>
      <c r="C221" s="521" t="s">
        <v>538</v>
      </c>
      <c r="D221" s="466"/>
      <c r="E221" s="328">
        <f>E222</f>
        <v>0</v>
      </c>
      <c r="F221" s="328">
        <v>0</v>
      </c>
      <c r="G221" s="328">
        <v>0</v>
      </c>
    </row>
    <row r="222" spans="1:7" s="21" customFormat="1" ht="71.45" hidden="1" customHeight="1">
      <c r="A222" s="469" t="s">
        <v>51</v>
      </c>
      <c r="B222" s="522" t="s">
        <v>270</v>
      </c>
      <c r="C222" s="521" t="s">
        <v>538</v>
      </c>
      <c r="D222" s="466" t="s">
        <v>46</v>
      </c>
      <c r="E222" s="480"/>
      <c r="F222" s="480">
        <v>0</v>
      </c>
      <c r="G222" s="480">
        <v>0</v>
      </c>
    </row>
    <row r="223" spans="1:7" s="21" customFormat="1" ht="58.15" hidden="1" customHeight="1">
      <c r="A223" s="470" t="s">
        <v>186</v>
      </c>
      <c r="B223" s="522" t="s">
        <v>270</v>
      </c>
      <c r="C223" s="521" t="s">
        <v>387</v>
      </c>
      <c r="D223" s="466"/>
      <c r="E223" s="328">
        <f>E224</f>
        <v>0</v>
      </c>
      <c r="F223" s="328">
        <f>F224</f>
        <v>0</v>
      </c>
      <c r="G223" s="328">
        <f>G224</f>
        <v>0</v>
      </c>
    </row>
    <row r="224" spans="1:7" s="21" customFormat="1" ht="69.599999999999994" hidden="1" customHeight="1">
      <c r="A224" s="469" t="s">
        <v>51</v>
      </c>
      <c r="B224" s="522" t="s">
        <v>270</v>
      </c>
      <c r="C224" s="521" t="s">
        <v>387</v>
      </c>
      <c r="D224" s="466" t="s">
        <v>46</v>
      </c>
      <c r="E224" s="480"/>
      <c r="F224" s="480"/>
      <c r="G224" s="480"/>
    </row>
    <row r="225" spans="1:35" s="21" customFormat="1" ht="37.9" hidden="1" customHeight="1">
      <c r="A225" s="471" t="s">
        <v>97</v>
      </c>
      <c r="B225" s="522" t="s">
        <v>270</v>
      </c>
      <c r="C225" s="521" t="s">
        <v>271</v>
      </c>
      <c r="D225" s="466"/>
      <c r="E225" s="328">
        <f>E226+E227</f>
        <v>0</v>
      </c>
      <c r="F225" s="328">
        <f>F226+F227</f>
        <v>0</v>
      </c>
      <c r="G225" s="328">
        <f>G226+G227</f>
        <v>0</v>
      </c>
    </row>
    <row r="226" spans="1:35" s="21" customFormat="1" ht="37.9" hidden="1" customHeight="1">
      <c r="A226" s="335" t="s">
        <v>212</v>
      </c>
      <c r="B226" s="272" t="s">
        <v>270</v>
      </c>
      <c r="C226" s="177" t="s">
        <v>271</v>
      </c>
      <c r="D226" s="76" t="s">
        <v>53</v>
      </c>
      <c r="E226" s="480"/>
      <c r="F226" s="480"/>
      <c r="G226" s="480"/>
    </row>
    <row r="227" spans="1:35" s="21" customFormat="1" ht="37.9" hidden="1" customHeight="1">
      <c r="A227" s="97" t="s">
        <v>54</v>
      </c>
      <c r="B227" s="272" t="s">
        <v>270</v>
      </c>
      <c r="C227" s="177" t="s">
        <v>271</v>
      </c>
      <c r="D227" s="76" t="s">
        <v>55</v>
      </c>
      <c r="E227" s="480"/>
      <c r="F227" s="480"/>
      <c r="G227" s="480"/>
      <c r="I227" s="472"/>
    </row>
    <row r="228" spans="1:35" s="21" customFormat="1" ht="54" hidden="1">
      <c r="A228" s="277" t="s">
        <v>272</v>
      </c>
      <c r="B228" s="805" t="s">
        <v>285</v>
      </c>
      <c r="C228" s="806"/>
      <c r="D228" s="76"/>
      <c r="E228" s="328">
        <f>E229</f>
        <v>0</v>
      </c>
      <c r="F228" s="328">
        <f>F229</f>
        <v>0</v>
      </c>
      <c r="G228" s="328">
        <f>G229</f>
        <v>0</v>
      </c>
    </row>
    <row r="229" spans="1:35" s="21" customFormat="1" ht="1.9" hidden="1" customHeight="1">
      <c r="A229" s="93" t="s">
        <v>51</v>
      </c>
      <c r="B229" s="807" t="s">
        <v>329</v>
      </c>
      <c r="C229" s="808"/>
      <c r="D229" s="76" t="s">
        <v>46</v>
      </c>
      <c r="E229" s="328"/>
      <c r="F229" s="328"/>
      <c r="G229" s="328"/>
    </row>
    <row r="230" spans="1:35" s="21" customFormat="1" ht="24" hidden="1" customHeight="1">
      <c r="A230" s="232" t="s">
        <v>196</v>
      </c>
      <c r="B230" s="266" t="s">
        <v>153</v>
      </c>
      <c r="C230" s="267" t="s">
        <v>195</v>
      </c>
      <c r="D230" s="226"/>
      <c r="E230" s="631">
        <f>E231</f>
        <v>0</v>
      </c>
      <c r="F230" s="631">
        <f>F231</f>
        <v>0</v>
      </c>
      <c r="G230" s="631">
        <f>G231</f>
        <v>0</v>
      </c>
    </row>
    <row r="231" spans="1:35" s="21" customFormat="1" ht="24.75" hidden="1" customHeight="1">
      <c r="A231" s="645" t="s">
        <v>52</v>
      </c>
      <c r="B231" s="266" t="s">
        <v>153</v>
      </c>
      <c r="C231" s="267" t="s">
        <v>195</v>
      </c>
      <c r="D231" s="226" t="s">
        <v>53</v>
      </c>
      <c r="E231" s="631"/>
      <c r="F231" s="631"/>
      <c r="G231" s="631"/>
    </row>
    <row r="232" spans="1:35" s="21" customFormat="1" ht="27.75" hidden="1" customHeight="1">
      <c r="A232" s="233" t="s">
        <v>198</v>
      </c>
      <c r="B232" s="266" t="s">
        <v>153</v>
      </c>
      <c r="C232" s="267" t="s">
        <v>197</v>
      </c>
      <c r="D232" s="226"/>
      <c r="E232" s="631">
        <f>E233</f>
        <v>0</v>
      </c>
      <c r="F232" s="631">
        <f>F233</f>
        <v>0</v>
      </c>
      <c r="G232" s="631">
        <f>G233</f>
        <v>0</v>
      </c>
    </row>
    <row r="233" spans="1:35" s="21" customFormat="1" ht="27.75" hidden="1" customHeight="1">
      <c r="A233" s="220" t="s">
        <v>51</v>
      </c>
      <c r="B233" s="266" t="s">
        <v>153</v>
      </c>
      <c r="C233" s="267" t="s">
        <v>197</v>
      </c>
      <c r="D233" s="226" t="s">
        <v>46</v>
      </c>
      <c r="E233" s="631"/>
      <c r="F233" s="631"/>
      <c r="G233" s="631"/>
    </row>
    <row r="234" spans="1:35" s="29" customFormat="1" ht="24" hidden="1" customHeight="1">
      <c r="A234" s="93" t="s">
        <v>360</v>
      </c>
      <c r="B234" s="91" t="s">
        <v>273</v>
      </c>
      <c r="C234" s="2" t="s">
        <v>207</v>
      </c>
      <c r="D234" s="89"/>
      <c r="E234" s="312">
        <f>E237</f>
        <v>0</v>
      </c>
      <c r="F234" s="312">
        <f>F237</f>
        <v>0</v>
      </c>
      <c r="G234" s="312">
        <f>G237</f>
        <v>0</v>
      </c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</row>
    <row r="235" spans="1:35" s="29" customFormat="1" ht="24.75" hidden="1" customHeight="1">
      <c r="A235" s="233" t="s">
        <v>186</v>
      </c>
      <c r="B235" s="779" t="s">
        <v>188</v>
      </c>
      <c r="C235" s="780"/>
      <c r="D235" s="222"/>
      <c r="E235" s="659">
        <f>E236</f>
        <v>0</v>
      </c>
      <c r="F235" s="659">
        <f>F236</f>
        <v>0</v>
      </c>
      <c r="G235" s="659">
        <f>G236</f>
        <v>0</v>
      </c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</row>
    <row r="236" spans="1:35" s="29" customFormat="1" ht="26.25" hidden="1" customHeight="1">
      <c r="A236" s="220" t="s">
        <v>51</v>
      </c>
      <c r="B236" s="781" t="s">
        <v>187</v>
      </c>
      <c r="C236" s="782"/>
      <c r="D236" s="226" t="s">
        <v>46</v>
      </c>
      <c r="E236" s="631"/>
      <c r="F236" s="631"/>
      <c r="G236" s="631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</row>
    <row r="237" spans="1:35" s="29" customFormat="1" ht="20.25" hidden="1" customHeight="1">
      <c r="A237" s="285" t="s">
        <v>361</v>
      </c>
      <c r="B237" s="274" t="s">
        <v>274</v>
      </c>
      <c r="C237" s="278" t="s">
        <v>207</v>
      </c>
      <c r="D237" s="226"/>
      <c r="E237" s="631">
        <f>E238+E242</f>
        <v>0</v>
      </c>
      <c r="F237" s="631">
        <f>F238+F242</f>
        <v>0</v>
      </c>
      <c r="G237" s="631">
        <f>G238+G242</f>
        <v>0</v>
      </c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</row>
    <row r="238" spans="1:35" s="29" customFormat="1" ht="20.25" hidden="1" customHeight="1">
      <c r="A238" s="232" t="s">
        <v>97</v>
      </c>
      <c r="B238" s="783" t="s">
        <v>370</v>
      </c>
      <c r="C238" s="784"/>
      <c r="D238" s="226"/>
      <c r="E238" s="631">
        <f>E239+E240+E241</f>
        <v>0</v>
      </c>
      <c r="F238" s="631">
        <f>F239+F240+F241</f>
        <v>0</v>
      </c>
      <c r="G238" s="631">
        <f>G239+G240+G241</f>
        <v>0</v>
      </c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</row>
    <row r="239" spans="1:35" s="29" customFormat="1" ht="18.75" hidden="1" customHeight="1">
      <c r="A239" s="93" t="s">
        <v>51</v>
      </c>
      <c r="B239" s="785" t="s">
        <v>369</v>
      </c>
      <c r="C239" s="786"/>
      <c r="D239" s="89" t="s">
        <v>46</v>
      </c>
      <c r="E239" s="312"/>
      <c r="F239" s="312"/>
      <c r="G239" s="312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</row>
    <row r="240" spans="1:35" s="29" customFormat="1" ht="16.5" hidden="1" customHeight="1">
      <c r="A240" s="149" t="s">
        <v>52</v>
      </c>
      <c r="B240" s="785" t="s">
        <v>370</v>
      </c>
      <c r="C240" s="786"/>
      <c r="D240" s="89" t="s">
        <v>53</v>
      </c>
      <c r="E240" s="312"/>
      <c r="F240" s="312"/>
      <c r="G240" s="312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</row>
    <row r="241" spans="1:35" s="29" customFormat="1" ht="17.25" hidden="1" customHeight="1">
      <c r="A241" s="613" t="s">
        <v>54</v>
      </c>
      <c r="B241" s="789" t="s">
        <v>275</v>
      </c>
      <c r="C241" s="790"/>
      <c r="D241" s="76" t="s">
        <v>55</v>
      </c>
      <c r="E241" s="328"/>
      <c r="F241" s="328"/>
      <c r="G241" s="3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</row>
    <row r="242" spans="1:35" s="29" customFormat="1" ht="18.75" hidden="1" customHeight="1">
      <c r="A242" s="334" t="s">
        <v>277</v>
      </c>
      <c r="B242" s="789" t="s">
        <v>276</v>
      </c>
      <c r="C242" s="790"/>
      <c r="D242" s="76"/>
      <c r="E242" s="328">
        <f>E243+E244+E245</f>
        <v>0</v>
      </c>
      <c r="F242" s="328">
        <f>F243+F244+F245</f>
        <v>0</v>
      </c>
      <c r="G242" s="328">
        <f>G243+G244+G245</f>
        <v>0</v>
      </c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</row>
    <row r="243" spans="1:35" s="29" customFormat="1" ht="22.5" hidden="1" customHeight="1">
      <c r="A243" s="93" t="s">
        <v>51</v>
      </c>
      <c r="B243" s="789" t="s">
        <v>276</v>
      </c>
      <c r="C243" s="790"/>
      <c r="D243" s="76" t="s">
        <v>46</v>
      </c>
      <c r="E243" s="328"/>
      <c r="F243" s="328"/>
      <c r="G243" s="3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</row>
    <row r="244" spans="1:35" s="29" customFormat="1" ht="16.5" hidden="1" customHeight="1">
      <c r="A244" s="613" t="s">
        <v>52</v>
      </c>
      <c r="B244" s="789" t="s">
        <v>276</v>
      </c>
      <c r="C244" s="790"/>
      <c r="D244" s="76" t="s">
        <v>53</v>
      </c>
      <c r="E244" s="328"/>
      <c r="F244" s="328"/>
      <c r="G244" s="3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</row>
    <row r="245" spans="1:35" s="29" customFormat="1" ht="21" hidden="1" customHeight="1">
      <c r="A245" s="97" t="s">
        <v>54</v>
      </c>
      <c r="B245" s="789" t="s">
        <v>276</v>
      </c>
      <c r="C245" s="790"/>
      <c r="D245" s="76" t="s">
        <v>55</v>
      </c>
      <c r="E245" s="328"/>
      <c r="F245" s="328"/>
      <c r="G245" s="3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</row>
    <row r="246" spans="1:35" s="21" customFormat="1" ht="26.45" customHeight="1">
      <c r="A246" s="81" t="s">
        <v>84</v>
      </c>
      <c r="B246" s="120"/>
      <c r="C246" s="15"/>
      <c r="D246" s="77"/>
      <c r="E246" s="308">
        <f t="shared" ref="E246:G250" si="30">E247</f>
        <v>160000</v>
      </c>
      <c r="F246" s="308">
        <f t="shared" si="30"/>
        <v>10000</v>
      </c>
      <c r="G246" s="308">
        <f t="shared" si="30"/>
        <v>10000</v>
      </c>
    </row>
    <row r="247" spans="1:35" s="21" customFormat="1" ht="18" customHeight="1">
      <c r="A247" s="81" t="s">
        <v>85</v>
      </c>
      <c r="B247" s="165"/>
      <c r="C247" s="166"/>
      <c r="D247" s="152"/>
      <c r="E247" s="308">
        <f t="shared" si="30"/>
        <v>160000</v>
      </c>
      <c r="F247" s="308">
        <f t="shared" si="30"/>
        <v>10000</v>
      </c>
      <c r="G247" s="308">
        <f t="shared" si="30"/>
        <v>10000</v>
      </c>
    </row>
    <row r="248" spans="1:35" s="21" customFormat="1" ht="90.6" customHeight="1">
      <c r="A248" s="718" t="s">
        <v>408</v>
      </c>
      <c r="B248" s="145" t="s">
        <v>279</v>
      </c>
      <c r="C248" s="122" t="s">
        <v>207</v>
      </c>
      <c r="D248" s="107"/>
      <c r="E248" s="308">
        <f t="shared" si="30"/>
        <v>160000</v>
      </c>
      <c r="F248" s="308">
        <f t="shared" si="30"/>
        <v>10000</v>
      </c>
      <c r="G248" s="308">
        <f t="shared" si="30"/>
        <v>10000</v>
      </c>
    </row>
    <row r="249" spans="1:35" s="21" customFormat="1" ht="113.45" customHeight="1">
      <c r="A249" s="719" t="s">
        <v>409</v>
      </c>
      <c r="B249" s="164" t="s">
        <v>280</v>
      </c>
      <c r="C249" s="113" t="s">
        <v>207</v>
      </c>
      <c r="D249" s="182"/>
      <c r="E249" s="328">
        <f t="shared" si="30"/>
        <v>160000</v>
      </c>
      <c r="F249" s="328">
        <f t="shared" si="30"/>
        <v>10000</v>
      </c>
      <c r="G249" s="328">
        <f t="shared" si="30"/>
        <v>10000</v>
      </c>
    </row>
    <row r="250" spans="1:35" s="21" customFormat="1" ht="57.6" customHeight="1">
      <c r="A250" s="305" t="s">
        <v>282</v>
      </c>
      <c r="B250" s="164" t="s">
        <v>281</v>
      </c>
      <c r="C250" s="113" t="s">
        <v>207</v>
      </c>
      <c r="D250" s="182"/>
      <c r="E250" s="328">
        <f t="shared" si="30"/>
        <v>160000</v>
      </c>
      <c r="F250" s="328">
        <f t="shared" si="30"/>
        <v>10000</v>
      </c>
      <c r="G250" s="328">
        <f t="shared" si="30"/>
        <v>10000</v>
      </c>
    </row>
    <row r="251" spans="1:35" s="21" customFormat="1" ht="36.6" customHeight="1">
      <c r="A251" s="147" t="s">
        <v>86</v>
      </c>
      <c r="B251" s="164" t="s">
        <v>281</v>
      </c>
      <c r="C251" s="113" t="s">
        <v>283</v>
      </c>
      <c r="D251" s="140"/>
      <c r="E251" s="328">
        <f>E253</f>
        <v>160000</v>
      </c>
      <c r="F251" s="328">
        <f>F253</f>
        <v>10000</v>
      </c>
      <c r="G251" s="328">
        <f>G253</f>
        <v>10000</v>
      </c>
    </row>
    <row r="252" spans="1:35" s="21" customFormat="1" ht="26.25" hidden="1" customHeight="1">
      <c r="A252" s="147" t="s">
        <v>52</v>
      </c>
      <c r="B252" s="164" t="s">
        <v>284</v>
      </c>
      <c r="C252" s="113" t="s">
        <v>283</v>
      </c>
      <c r="D252" s="140" t="s">
        <v>53</v>
      </c>
      <c r="E252" s="329"/>
      <c r="F252" s="329"/>
      <c r="G252" s="329"/>
    </row>
    <row r="253" spans="1:35" s="21" customFormat="1" ht="19.149999999999999" customHeight="1">
      <c r="A253" s="97" t="s">
        <v>87</v>
      </c>
      <c r="B253" s="272" t="s">
        <v>281</v>
      </c>
      <c r="C253" s="139" t="s">
        <v>283</v>
      </c>
      <c r="D253" s="476" t="s">
        <v>88</v>
      </c>
      <c r="E253" s="615">
        <v>160000</v>
      </c>
      <c r="F253" s="615">
        <v>10000</v>
      </c>
      <c r="G253" s="615">
        <v>10000</v>
      </c>
    </row>
    <row r="254" spans="1:35" s="21" customFormat="1" ht="1.5" hidden="1" customHeight="1">
      <c r="A254" s="232" t="s">
        <v>189</v>
      </c>
      <c r="B254" s="749" t="s">
        <v>311</v>
      </c>
      <c r="C254" s="750"/>
      <c r="D254" s="226"/>
      <c r="E254" s="231">
        <f t="shared" ref="E254:G255" si="31">E255</f>
        <v>0</v>
      </c>
      <c r="F254" s="231">
        <f t="shared" si="31"/>
        <v>0</v>
      </c>
      <c r="G254" s="231">
        <f t="shared" si="31"/>
        <v>0</v>
      </c>
    </row>
    <row r="255" spans="1:35" s="21" customFormat="1" ht="30" hidden="1" customHeight="1">
      <c r="A255" s="257" t="s">
        <v>342</v>
      </c>
      <c r="B255" s="749" t="s">
        <v>260</v>
      </c>
      <c r="C255" s="750"/>
      <c r="D255" s="226"/>
      <c r="E255" s="231">
        <f t="shared" si="31"/>
        <v>0</v>
      </c>
      <c r="F255" s="231">
        <f t="shared" si="31"/>
        <v>0</v>
      </c>
      <c r="G255" s="231">
        <f t="shared" si="31"/>
        <v>0</v>
      </c>
    </row>
    <row r="256" spans="1:35" s="21" customFormat="1" ht="28.5" hidden="1" customHeight="1">
      <c r="A256" s="225" t="s">
        <v>357</v>
      </c>
      <c r="B256" s="799" t="s">
        <v>313</v>
      </c>
      <c r="C256" s="800"/>
      <c r="D256" s="226"/>
      <c r="E256" s="231">
        <f>E258+E260+E262</f>
        <v>0</v>
      </c>
      <c r="F256" s="231">
        <f>F258+F260+F262</f>
        <v>0</v>
      </c>
      <c r="G256" s="231">
        <f>G258+G260+G262</f>
        <v>0</v>
      </c>
    </row>
    <row r="257" spans="1:35" s="21" customFormat="1" ht="24" hidden="1" customHeight="1">
      <c r="A257" s="285" t="s">
        <v>324</v>
      </c>
      <c r="B257" s="262" t="s">
        <v>314</v>
      </c>
      <c r="C257" s="284" t="s">
        <v>207</v>
      </c>
      <c r="D257" s="226"/>
      <c r="E257" s="231">
        <f t="shared" ref="E257:G258" si="32">E258</f>
        <v>0</v>
      </c>
      <c r="F257" s="231">
        <f t="shared" si="32"/>
        <v>0</v>
      </c>
      <c r="G257" s="231">
        <f t="shared" si="32"/>
        <v>0</v>
      </c>
    </row>
    <row r="258" spans="1:35" s="21" customFormat="1" ht="32.25" hidden="1" customHeight="1">
      <c r="A258" s="286" t="s">
        <v>358</v>
      </c>
      <c r="B258" s="801" t="s">
        <v>359</v>
      </c>
      <c r="C258" s="802"/>
      <c r="D258" s="226"/>
      <c r="E258" s="231">
        <f t="shared" si="32"/>
        <v>0</v>
      </c>
      <c r="F258" s="231">
        <f t="shared" si="32"/>
        <v>0</v>
      </c>
      <c r="G258" s="231">
        <f t="shared" si="32"/>
        <v>0</v>
      </c>
    </row>
    <row r="259" spans="1:35" s="21" customFormat="1" ht="35.25" hidden="1" customHeight="1">
      <c r="A259" s="225" t="s">
        <v>87</v>
      </c>
      <c r="B259" s="801" t="s">
        <v>359</v>
      </c>
      <c r="C259" s="802"/>
      <c r="D259" s="241" t="s">
        <v>88</v>
      </c>
      <c r="E259" s="231"/>
      <c r="F259" s="231"/>
      <c r="G259" s="231"/>
    </row>
    <row r="260" spans="1:35" s="21" customFormat="1" ht="5.25" hidden="1" customHeight="1">
      <c r="A260" s="273" t="s">
        <v>201</v>
      </c>
      <c r="B260" s="262" t="s">
        <v>199</v>
      </c>
      <c r="C260" s="263" t="s">
        <v>200</v>
      </c>
      <c r="D260" s="226"/>
      <c r="E260" s="231">
        <f>E261</f>
        <v>0</v>
      </c>
      <c r="F260" s="231">
        <f>F261</f>
        <v>0</v>
      </c>
      <c r="G260" s="231">
        <f>G261</f>
        <v>0</v>
      </c>
    </row>
    <row r="261" spans="1:35" s="21" customFormat="1" ht="31.5" hidden="1" customHeight="1">
      <c r="A261" s="225" t="s">
        <v>87</v>
      </c>
      <c r="B261" s="262" t="s">
        <v>202</v>
      </c>
      <c r="C261" s="263" t="s">
        <v>200</v>
      </c>
      <c r="D261" s="241" t="s">
        <v>88</v>
      </c>
      <c r="E261" s="231"/>
      <c r="F261" s="231"/>
      <c r="G261" s="231"/>
    </row>
    <row r="262" spans="1:35" s="21" customFormat="1" ht="27.75" hidden="1" customHeight="1">
      <c r="A262" s="225" t="s">
        <v>205</v>
      </c>
      <c r="B262" s="262" t="s">
        <v>203</v>
      </c>
      <c r="C262" s="263" t="s">
        <v>204</v>
      </c>
      <c r="D262" s="226"/>
      <c r="E262" s="231">
        <f>E263</f>
        <v>0</v>
      </c>
      <c r="F262" s="231">
        <f>F263</f>
        <v>0</v>
      </c>
      <c r="G262" s="231">
        <f>G263</f>
        <v>0</v>
      </c>
    </row>
    <row r="263" spans="1:35" s="21" customFormat="1" ht="27.75" hidden="1" customHeight="1">
      <c r="A263" s="225" t="s">
        <v>87</v>
      </c>
      <c r="B263" s="262" t="s">
        <v>203</v>
      </c>
      <c r="C263" s="263" t="s">
        <v>204</v>
      </c>
      <c r="D263" s="241" t="s">
        <v>88</v>
      </c>
      <c r="E263" s="231"/>
      <c r="F263" s="231"/>
      <c r="G263" s="231"/>
    </row>
    <row r="264" spans="1:35" s="25" customFormat="1" hidden="1">
      <c r="A264" s="98" t="s">
        <v>92</v>
      </c>
      <c r="B264" s="108"/>
      <c r="C264" s="109"/>
      <c r="D264" s="114"/>
      <c r="E264" s="101">
        <v>200</v>
      </c>
      <c r="F264" s="101">
        <v>100</v>
      </c>
      <c r="G264" s="101">
        <v>100</v>
      </c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</row>
    <row r="265" spans="1:35" s="25" customFormat="1" hidden="1">
      <c r="A265" s="258" t="s">
        <v>190</v>
      </c>
      <c r="B265" s="184"/>
      <c r="C265" s="96"/>
      <c r="D265" s="114"/>
      <c r="E265" s="101">
        <v>200</v>
      </c>
      <c r="F265" s="101">
        <v>100</v>
      </c>
      <c r="G265" s="101">
        <v>100</v>
      </c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</row>
    <row r="266" spans="1:35" s="43" customFormat="1" ht="130.5" hidden="1" customHeight="1">
      <c r="A266" s="174" t="s">
        <v>378</v>
      </c>
      <c r="B266" s="184" t="s">
        <v>315</v>
      </c>
      <c r="C266" s="96" t="s">
        <v>207</v>
      </c>
      <c r="D266" s="100"/>
      <c r="E266" s="101">
        <v>200</v>
      </c>
      <c r="F266" s="101">
        <v>100</v>
      </c>
      <c r="G266" s="101">
        <v>100</v>
      </c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</row>
    <row r="267" spans="1:35" s="25" customFormat="1" ht="18" hidden="1" customHeight="1">
      <c r="A267" s="93" t="s">
        <v>379</v>
      </c>
      <c r="B267" s="22" t="s">
        <v>316</v>
      </c>
      <c r="C267" s="2" t="s">
        <v>207</v>
      </c>
      <c r="D267" s="114"/>
      <c r="E267" s="35">
        <v>200</v>
      </c>
      <c r="F267" s="35">
        <v>100</v>
      </c>
      <c r="G267" s="35">
        <v>100</v>
      </c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</row>
    <row r="268" spans="1:35" s="25" customFormat="1" ht="87.75" hidden="1" customHeight="1">
      <c r="A268" s="93" t="s">
        <v>338</v>
      </c>
      <c r="B268" s="22" t="s">
        <v>317</v>
      </c>
      <c r="C268" s="2" t="s">
        <v>207</v>
      </c>
      <c r="D268" s="114"/>
      <c r="E268" s="35">
        <v>200</v>
      </c>
      <c r="F268" s="35">
        <v>100</v>
      </c>
      <c r="G268" s="35">
        <v>100</v>
      </c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</row>
    <row r="269" spans="1:35" s="25" customFormat="1" ht="72" hidden="1">
      <c r="A269" s="477" t="s">
        <v>318</v>
      </c>
      <c r="B269" s="22" t="s">
        <v>317</v>
      </c>
      <c r="C269" s="2" t="s">
        <v>319</v>
      </c>
      <c r="D269" s="114"/>
      <c r="E269" s="35">
        <v>200</v>
      </c>
      <c r="F269" s="35">
        <v>100</v>
      </c>
      <c r="G269" s="35">
        <v>100</v>
      </c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</row>
    <row r="270" spans="1:35" s="25" customFormat="1" ht="37.5" hidden="1">
      <c r="A270" s="149" t="s">
        <v>52</v>
      </c>
      <c r="B270" s="22" t="s">
        <v>317</v>
      </c>
      <c r="C270" s="2" t="s">
        <v>319</v>
      </c>
      <c r="D270" s="114" t="s">
        <v>53</v>
      </c>
      <c r="E270" s="35">
        <v>200</v>
      </c>
      <c r="F270" s="35">
        <v>100</v>
      </c>
      <c r="G270" s="35">
        <v>100</v>
      </c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</row>
    <row r="271" spans="1:35" s="25" customFormat="1" ht="0.75" hidden="1" customHeight="1">
      <c r="A271" s="97" t="s">
        <v>146</v>
      </c>
      <c r="B271" s="186" t="s">
        <v>154</v>
      </c>
      <c r="C271" s="2" t="s">
        <v>102</v>
      </c>
      <c r="D271" s="114"/>
      <c r="E271" s="35">
        <f>+E272</f>
        <v>0</v>
      </c>
      <c r="F271" s="23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</row>
    <row r="272" spans="1:35" s="25" customFormat="1" ht="16.5" hidden="1" customHeight="1">
      <c r="A272" s="32" t="s">
        <v>52</v>
      </c>
      <c r="B272" s="22" t="s">
        <v>155</v>
      </c>
      <c r="C272" s="2" t="s">
        <v>102</v>
      </c>
      <c r="D272" s="44" t="s">
        <v>53</v>
      </c>
      <c r="E272" s="35"/>
      <c r="F272" s="23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</row>
    <row r="273" spans="1:35" s="25" customFormat="1" ht="37.5" hidden="1">
      <c r="A273" s="215" t="s">
        <v>169</v>
      </c>
      <c r="B273" s="797"/>
      <c r="C273" s="798"/>
      <c r="D273" s="193"/>
      <c r="E273" s="217">
        <f>E274</f>
        <v>0</v>
      </c>
      <c r="F273" s="23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</row>
    <row r="274" spans="1:35" s="25" customFormat="1" ht="37.5" hidden="1">
      <c r="A274" s="74" t="s">
        <v>170</v>
      </c>
      <c r="B274" s="793"/>
      <c r="C274" s="794"/>
      <c r="D274" s="7"/>
      <c r="E274" s="30">
        <f>E275</f>
        <v>0</v>
      </c>
      <c r="F274" s="23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</row>
    <row r="275" spans="1:35" s="25" customFormat="1" ht="131.25" hidden="1">
      <c r="A275" s="174" t="s">
        <v>148</v>
      </c>
      <c r="B275" s="793" t="s">
        <v>321</v>
      </c>
      <c r="C275" s="794"/>
      <c r="D275" s="7"/>
      <c r="E275" s="30">
        <f>E276</f>
        <v>0</v>
      </c>
      <c r="F275" s="23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</row>
    <row r="276" spans="1:35" s="25" customFormat="1" ht="131.25" hidden="1">
      <c r="A276" s="93" t="s">
        <v>149</v>
      </c>
      <c r="B276" s="793" t="s">
        <v>322</v>
      </c>
      <c r="C276" s="794"/>
      <c r="D276" s="7"/>
      <c r="E276" s="30">
        <f>E278</f>
        <v>0</v>
      </c>
      <c r="F276" s="23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</row>
    <row r="277" spans="1:35" s="25" customFormat="1" ht="37.5" hidden="1">
      <c r="A277" s="275" t="s">
        <v>337</v>
      </c>
      <c r="B277" s="276" t="s">
        <v>320</v>
      </c>
      <c r="C277" s="44" t="s">
        <v>207</v>
      </c>
      <c r="D277" s="7"/>
      <c r="E277" s="30"/>
      <c r="F277" s="23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</row>
    <row r="278" spans="1:35" s="25" customFormat="1" hidden="1">
      <c r="A278" s="74" t="s">
        <v>147</v>
      </c>
      <c r="B278" s="793" t="s">
        <v>323</v>
      </c>
      <c r="C278" s="794"/>
      <c r="D278" s="7"/>
      <c r="E278" s="30">
        <f>E279</f>
        <v>0</v>
      </c>
      <c r="F278" s="23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</row>
    <row r="279" spans="1:35" s="25" customFormat="1" ht="37.5" hidden="1">
      <c r="A279" s="294" t="s">
        <v>151</v>
      </c>
      <c r="B279" s="787" t="s">
        <v>323</v>
      </c>
      <c r="C279" s="788"/>
      <c r="D279" s="295" t="s">
        <v>150</v>
      </c>
      <c r="E279" s="297"/>
      <c r="F279" s="23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</row>
    <row r="280" spans="1:35" s="25" customFormat="1" ht="37.5" hidden="1">
      <c r="A280" s="215" t="s">
        <v>380</v>
      </c>
      <c r="B280" s="299"/>
      <c r="C280" s="300"/>
      <c r="D280" s="7"/>
      <c r="E280" s="217">
        <v>500</v>
      </c>
      <c r="F280" s="304">
        <v>0</v>
      </c>
      <c r="G280" s="303">
        <v>0</v>
      </c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</row>
    <row r="281" spans="1:35" s="25" customFormat="1" ht="37.5" hidden="1">
      <c r="A281" s="74" t="s">
        <v>170</v>
      </c>
      <c r="B281" s="791"/>
      <c r="C281" s="792"/>
      <c r="D281" s="298"/>
      <c r="E281" s="30">
        <v>500</v>
      </c>
      <c r="F281" s="301">
        <v>0</v>
      </c>
      <c r="G281" s="302">
        <v>0</v>
      </c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</row>
    <row r="282" spans="1:35" s="25" customFormat="1" ht="37.5" hidden="1">
      <c r="A282" s="215" t="s">
        <v>381</v>
      </c>
      <c r="B282" s="793" t="s">
        <v>383</v>
      </c>
      <c r="C282" s="794"/>
      <c r="D282" s="298"/>
      <c r="E282" s="30">
        <v>500</v>
      </c>
      <c r="F282" s="301">
        <v>0</v>
      </c>
      <c r="G282" s="302">
        <v>0</v>
      </c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</row>
    <row r="283" spans="1:35" s="25" customFormat="1" ht="37.5" hidden="1">
      <c r="A283" s="74" t="s">
        <v>382</v>
      </c>
      <c r="B283" s="793" t="s">
        <v>384</v>
      </c>
      <c r="C283" s="794"/>
      <c r="D283" s="7"/>
      <c r="E283" s="30">
        <v>500</v>
      </c>
      <c r="F283" s="301">
        <v>0</v>
      </c>
      <c r="G283" s="302">
        <v>0</v>
      </c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</row>
    <row r="284" spans="1:35" s="25" customFormat="1" hidden="1">
      <c r="A284" s="74" t="s">
        <v>147</v>
      </c>
      <c r="B284" s="795" t="s">
        <v>385</v>
      </c>
      <c r="C284" s="796"/>
      <c r="D284" s="7"/>
      <c r="E284" s="30">
        <v>500</v>
      </c>
      <c r="F284" s="301">
        <v>0</v>
      </c>
      <c r="G284" s="302">
        <v>0</v>
      </c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</row>
    <row r="285" spans="1:35" s="25" customFormat="1" ht="22.9" customHeight="1">
      <c r="A285" s="74" t="s">
        <v>412</v>
      </c>
      <c r="B285" s="795"/>
      <c r="C285" s="796"/>
      <c r="D285" s="7"/>
      <c r="E285" s="30">
        <v>0</v>
      </c>
      <c r="F285" s="301">
        <v>25147</v>
      </c>
      <c r="G285" s="302">
        <v>49369</v>
      </c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</row>
    <row r="286" spans="1:35" s="25" customFormat="1">
      <c r="A286" s="6"/>
      <c r="B286" s="46"/>
      <c r="C286" s="47"/>
      <c r="D286" s="8"/>
      <c r="E286" s="48"/>
      <c r="F286" s="23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</row>
    <row r="287" spans="1:35" s="25" customFormat="1">
      <c r="A287" s="6"/>
      <c r="B287" s="46"/>
      <c r="C287" s="47"/>
      <c r="D287" s="8"/>
      <c r="E287" s="48"/>
      <c r="F287" s="23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</row>
    <row r="288" spans="1:35" s="25" customFormat="1">
      <c r="A288" s="6"/>
      <c r="B288" s="46"/>
      <c r="C288" s="47"/>
      <c r="D288" s="8"/>
      <c r="E288" s="48"/>
      <c r="F288" s="23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</row>
    <row r="289" spans="1:35" s="25" customFormat="1">
      <c r="A289" s="6"/>
      <c r="B289" s="46"/>
      <c r="C289" s="47"/>
      <c r="D289" s="8"/>
      <c r="E289" s="48"/>
      <c r="F289" s="23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</row>
    <row r="290" spans="1:35" s="25" customFormat="1">
      <c r="A290" s="6"/>
      <c r="B290" s="46"/>
      <c r="C290" s="47"/>
      <c r="D290" s="8"/>
      <c r="E290" s="48"/>
      <c r="F290" s="23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</row>
    <row r="291" spans="1:35" s="25" customFormat="1">
      <c r="A291" s="6"/>
      <c r="B291" s="46"/>
      <c r="C291" s="47"/>
      <c r="D291" s="8"/>
      <c r="E291" s="48"/>
      <c r="F291" s="23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</row>
    <row r="292" spans="1:35" s="25" customFormat="1">
      <c r="A292" s="6"/>
      <c r="B292" s="46"/>
      <c r="C292" s="47"/>
      <c r="D292" s="8"/>
      <c r="E292" s="48"/>
      <c r="F292" s="23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</row>
    <row r="293" spans="1:35" s="25" customFormat="1">
      <c r="A293" s="6"/>
      <c r="B293" s="46"/>
      <c r="C293" s="47"/>
      <c r="D293" s="8"/>
      <c r="E293" s="48"/>
      <c r="F293" s="23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</row>
    <row r="294" spans="1:35" s="25" customFormat="1">
      <c r="A294" s="6"/>
      <c r="B294" s="46"/>
      <c r="C294" s="47"/>
      <c r="D294" s="8"/>
      <c r="E294" s="48"/>
      <c r="F294" s="23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</row>
    <row r="295" spans="1:35" s="25" customFormat="1">
      <c r="A295" s="6"/>
      <c r="B295" s="46"/>
      <c r="C295" s="47"/>
      <c r="D295" s="8"/>
      <c r="E295" s="48"/>
      <c r="F295" s="23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</row>
    <row r="296" spans="1:35" s="25" customFormat="1">
      <c r="A296" s="6"/>
      <c r="B296" s="46"/>
      <c r="C296" s="47"/>
      <c r="D296" s="8"/>
      <c r="E296" s="48"/>
      <c r="F296" s="23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</row>
    <row r="297" spans="1:35" s="25" customFormat="1">
      <c r="A297" s="6"/>
      <c r="B297" s="46"/>
      <c r="C297" s="47"/>
      <c r="D297" s="8"/>
      <c r="E297" s="48"/>
      <c r="F297" s="23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</row>
    <row r="298" spans="1:35" s="25" customFormat="1">
      <c r="A298" s="6"/>
      <c r="B298" s="46"/>
      <c r="C298" s="47"/>
      <c r="D298" s="8"/>
      <c r="E298" s="48"/>
      <c r="F298" s="23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</row>
    <row r="299" spans="1:35" s="25" customFormat="1">
      <c r="A299" s="6"/>
      <c r="B299" s="46"/>
      <c r="C299" s="47"/>
      <c r="D299" s="8"/>
      <c r="E299" s="48"/>
      <c r="F299" s="23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</row>
    <row r="300" spans="1:35" s="25" customFormat="1">
      <c r="A300" s="6"/>
      <c r="B300" s="46"/>
      <c r="C300" s="47"/>
      <c r="D300" s="8"/>
      <c r="E300" s="48"/>
      <c r="F300" s="23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</row>
    <row r="301" spans="1:35" s="25" customFormat="1">
      <c r="A301" s="6"/>
      <c r="B301" s="46"/>
      <c r="C301" s="47"/>
      <c r="D301" s="8"/>
      <c r="E301" s="48"/>
      <c r="F301" s="23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</row>
    <row r="302" spans="1:35" s="25" customFormat="1">
      <c r="A302" s="6"/>
      <c r="B302" s="46"/>
      <c r="C302" s="47"/>
      <c r="D302" s="8"/>
      <c r="E302" s="48"/>
      <c r="F302" s="23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</row>
    <row r="303" spans="1:35" s="25" customFormat="1">
      <c r="A303" s="6"/>
      <c r="B303" s="46"/>
      <c r="C303" s="47"/>
      <c r="D303" s="8"/>
      <c r="E303" s="48"/>
      <c r="F303" s="23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</row>
    <row r="304" spans="1:35" s="25" customFormat="1">
      <c r="A304" s="6"/>
      <c r="B304" s="46"/>
      <c r="C304" s="47"/>
      <c r="D304" s="8"/>
      <c r="E304" s="48"/>
      <c r="F304" s="23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</row>
    <row r="305" spans="1:35" s="25" customFormat="1">
      <c r="A305" s="6"/>
      <c r="B305" s="46"/>
      <c r="C305" s="47"/>
      <c r="D305" s="8"/>
      <c r="E305" s="48"/>
      <c r="F305" s="23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</row>
    <row r="306" spans="1:35" s="25" customFormat="1">
      <c r="A306" s="6"/>
      <c r="B306" s="46"/>
      <c r="C306" s="47"/>
      <c r="D306" s="8"/>
      <c r="E306" s="48"/>
      <c r="F306" s="23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</row>
    <row r="307" spans="1:35" s="25" customFormat="1">
      <c r="A307" s="6"/>
      <c r="B307" s="46"/>
      <c r="C307" s="47"/>
      <c r="D307" s="8"/>
      <c r="E307" s="48"/>
      <c r="F307" s="23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</row>
    <row r="308" spans="1:35" s="25" customFormat="1">
      <c r="A308" s="6"/>
      <c r="B308" s="46"/>
      <c r="C308" s="47"/>
      <c r="D308" s="8"/>
      <c r="E308" s="48"/>
      <c r="F308" s="23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</row>
    <row r="309" spans="1:35" s="25" customFormat="1">
      <c r="A309" s="6"/>
      <c r="B309" s="46"/>
      <c r="C309" s="47"/>
      <c r="D309" s="8"/>
      <c r="E309" s="48"/>
      <c r="F309" s="23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</row>
    <row r="310" spans="1:35" s="25" customFormat="1">
      <c r="A310" s="6"/>
      <c r="B310" s="46"/>
      <c r="C310" s="47"/>
      <c r="D310" s="8"/>
      <c r="E310" s="48"/>
      <c r="F310" s="23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</row>
  </sheetData>
  <mergeCells count="79">
    <mergeCell ref="B282:C282"/>
    <mergeCell ref="B283:C283"/>
    <mergeCell ref="B284:C284"/>
    <mergeCell ref="B285:C285"/>
    <mergeCell ref="B275:C275"/>
    <mergeCell ref="B276:C276"/>
    <mergeCell ref="B278:C278"/>
    <mergeCell ref="B279:C279"/>
    <mergeCell ref="B281:C281"/>
    <mergeCell ref="B256:C256"/>
    <mergeCell ref="B258:C258"/>
    <mergeCell ref="B259:C259"/>
    <mergeCell ref="B273:C273"/>
    <mergeCell ref="B274:C274"/>
    <mergeCell ref="B243:C243"/>
    <mergeCell ref="B244:C244"/>
    <mergeCell ref="B245:C245"/>
    <mergeCell ref="B254:C254"/>
    <mergeCell ref="B255:C255"/>
    <mergeCell ref="B238:C238"/>
    <mergeCell ref="B239:C239"/>
    <mergeCell ref="B240:C240"/>
    <mergeCell ref="B241:C241"/>
    <mergeCell ref="B242:C242"/>
    <mergeCell ref="B200:C200"/>
    <mergeCell ref="B228:C228"/>
    <mergeCell ref="B229:C229"/>
    <mergeCell ref="B235:C235"/>
    <mergeCell ref="B236:C236"/>
    <mergeCell ref="B173:C173"/>
    <mergeCell ref="B177:C177"/>
    <mergeCell ref="B178:C178"/>
    <mergeCell ref="B179:C179"/>
    <mergeCell ref="B199:C199"/>
    <mergeCell ref="B164:C164"/>
    <mergeCell ref="B165:C165"/>
    <mergeCell ref="B166:C166"/>
    <mergeCell ref="B167:C167"/>
    <mergeCell ref="B168:C168"/>
    <mergeCell ref="B158:C158"/>
    <mergeCell ref="B159:C159"/>
    <mergeCell ref="B160:C160"/>
    <mergeCell ref="B161:C161"/>
    <mergeCell ref="B162:C162"/>
    <mergeCell ref="B147:C147"/>
    <mergeCell ref="B149:C149"/>
    <mergeCell ref="B150:C150"/>
    <mergeCell ref="B156:C156"/>
    <mergeCell ref="B157:C157"/>
    <mergeCell ref="B141:C141"/>
    <mergeCell ref="B142:C142"/>
    <mergeCell ref="B143:C143"/>
    <mergeCell ref="B145:C145"/>
    <mergeCell ref="B146:C146"/>
    <mergeCell ref="B120:C120"/>
    <mergeCell ref="B126:C126"/>
    <mergeCell ref="B127:C127"/>
    <mergeCell ref="B128:C128"/>
    <mergeCell ref="B140:C140"/>
    <mergeCell ref="B114:C114"/>
    <mergeCell ref="B115:C115"/>
    <mergeCell ref="B117:C117"/>
    <mergeCell ref="B118:C118"/>
    <mergeCell ref="B119:C119"/>
    <mergeCell ref="B58:C58"/>
    <mergeCell ref="B92:C92"/>
    <mergeCell ref="B94:C94"/>
    <mergeCell ref="B95:C95"/>
    <mergeCell ref="B112:C112"/>
    <mergeCell ref="A6:D6"/>
    <mergeCell ref="F6:G6"/>
    <mergeCell ref="A7:D7"/>
    <mergeCell ref="A8:G8"/>
    <mergeCell ref="B51:C51"/>
    <mergeCell ref="A1:G1"/>
    <mergeCell ref="A2:G2"/>
    <mergeCell ref="A3:G3"/>
    <mergeCell ref="A4:G4"/>
    <mergeCell ref="A5:G5"/>
  </mergeCells>
  <hyperlinks>
    <hyperlink ref="A92" r:id="rId1" display="consultantplus://offline/ref=C6EF3AE28B6C46D1117CBBA251A07B11C6C7C5768D67618A03322DA1BBA42282C9440EEF08E6CC4340053CU6VAM"/>
    <hyperlink ref="A146" r:id="rId2" display="consultantplus://offline/ref=C6EF3AE28B6C46D1117CBBA251A07B11C6C7C5768D67668B05322DA1BBA42282C9440EEF08E6CC43400635U6VBM"/>
    <hyperlink ref="A112" r:id="rId3" display="consultantplus://offline/ref=C6EF3AE28B6C46D1117CBBA251A07B11C6C7C5768D6761820E322DA1BBA42282C9440EEF08E6CC43400235U6VEM"/>
  </hyperlinks>
  <pageMargins left="0.7" right="0.7" top="0.75" bottom="0.75" header="0.3" footer="0.3"/>
  <pageSetup paperSize="9" scale="54" orientation="portrait" verticalDpi="0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Normal="100" workbookViewId="0">
      <selection activeCell="B7" sqref="B7"/>
    </sheetView>
  </sheetViews>
  <sheetFormatPr defaultRowHeight="15"/>
  <cols>
    <col min="1" max="1" width="9.140625" style="685"/>
    <col min="2" max="2" width="76.7109375" style="685" customWidth="1"/>
    <col min="3" max="3" width="14.7109375" style="686" customWidth="1"/>
    <col min="4" max="4" width="14.28515625" style="685" customWidth="1"/>
    <col min="5" max="16384" width="9.140625" style="685"/>
  </cols>
  <sheetData>
    <row r="1" spans="1:7" s="50" customFormat="1" ht="15.75" customHeight="1">
      <c r="A1" s="739" t="s">
        <v>545</v>
      </c>
      <c r="B1" s="739"/>
      <c r="C1" s="739"/>
      <c r="D1" s="684"/>
      <c r="E1" s="684"/>
      <c r="F1" s="684"/>
      <c r="G1" s="684"/>
    </row>
    <row r="2" spans="1:7" s="50" customFormat="1" ht="23.45" customHeight="1">
      <c r="A2" s="739" t="s">
        <v>546</v>
      </c>
      <c r="B2" s="739"/>
      <c r="C2" s="739"/>
      <c r="D2" s="684"/>
      <c r="E2" s="684"/>
      <c r="F2" s="684"/>
      <c r="G2" s="684"/>
    </row>
    <row r="3" spans="1:7" s="50" customFormat="1" ht="15.75" customHeight="1">
      <c r="A3" s="728" t="s">
        <v>415</v>
      </c>
      <c r="B3" s="728"/>
      <c r="C3" s="728"/>
      <c r="D3" s="684"/>
      <c r="E3" s="684"/>
      <c r="F3" s="684"/>
      <c r="G3" s="684"/>
    </row>
    <row r="4" spans="1:7" s="51" customFormat="1" ht="22.15" customHeight="1">
      <c r="A4" s="722" t="s">
        <v>617</v>
      </c>
      <c r="B4" s="722"/>
      <c r="C4" s="722"/>
      <c r="D4" s="59"/>
      <c r="E4" s="59"/>
      <c r="F4" s="59"/>
      <c r="G4" s="59"/>
    </row>
    <row r="5" spans="1:7" s="51" customFormat="1" ht="18" customHeight="1">
      <c r="A5" s="723" t="s">
        <v>587</v>
      </c>
      <c r="B5" s="723"/>
      <c r="C5" s="723"/>
      <c r="D5" s="59"/>
      <c r="E5" s="59"/>
      <c r="F5" s="59"/>
      <c r="G5" s="59"/>
    </row>
    <row r="6" spans="1:7">
      <c r="B6" s="818" t="s">
        <v>623</v>
      </c>
      <c r="C6" s="818"/>
    </row>
    <row r="8" spans="1:7" ht="48.6" customHeight="1">
      <c r="A8" s="816" t="s">
        <v>547</v>
      </c>
      <c r="B8" s="816"/>
      <c r="C8" s="816"/>
    </row>
    <row r="9" spans="1:7" ht="14.45" customHeight="1">
      <c r="A9" s="817" t="s">
        <v>588</v>
      </c>
      <c r="B9" s="817"/>
      <c r="C9" s="817"/>
    </row>
    <row r="10" spans="1:7" ht="12" customHeight="1">
      <c r="A10" s="688"/>
      <c r="B10" s="687"/>
    </row>
    <row r="11" spans="1:7" ht="15.75" hidden="1">
      <c r="A11" s="688"/>
      <c r="B11" s="689"/>
    </row>
    <row r="12" spans="1:7" ht="18.75">
      <c r="B12" s="690" t="s">
        <v>548</v>
      </c>
    </row>
    <row r="13" spans="1:7" ht="15.75">
      <c r="A13" s="691"/>
      <c r="C13" s="692"/>
    </row>
    <row r="14" spans="1:7" ht="78.599999999999994" customHeight="1">
      <c r="A14" s="693" t="s">
        <v>549</v>
      </c>
      <c r="B14" s="693" t="s">
        <v>550</v>
      </c>
      <c r="C14" s="694" t="s">
        <v>562</v>
      </c>
      <c r="D14" s="695" t="s">
        <v>551</v>
      </c>
    </row>
    <row r="15" spans="1:7" ht="15.75">
      <c r="A15" s="693">
        <v>1</v>
      </c>
      <c r="B15" s="696" t="s">
        <v>552</v>
      </c>
      <c r="C15" s="697">
        <v>0</v>
      </c>
      <c r="D15" s="698" t="s">
        <v>553</v>
      </c>
    </row>
    <row r="16" spans="1:7" ht="31.5">
      <c r="A16" s="693">
        <v>2</v>
      </c>
      <c r="B16" s="696" t="s">
        <v>612</v>
      </c>
      <c r="C16" s="697">
        <v>0</v>
      </c>
      <c r="D16" s="698" t="s">
        <v>553</v>
      </c>
    </row>
    <row r="17" spans="1:4" ht="15.75">
      <c r="A17" s="693">
        <v>3</v>
      </c>
      <c r="B17" s="696" t="s">
        <v>554</v>
      </c>
      <c r="C17" s="697">
        <v>0</v>
      </c>
      <c r="D17" s="698" t="s">
        <v>553</v>
      </c>
    </row>
    <row r="18" spans="1:4" ht="15.75">
      <c r="A18" s="693"/>
      <c r="B18" s="696" t="s">
        <v>555</v>
      </c>
      <c r="C18" s="699">
        <f>+C16+C17</f>
        <v>0</v>
      </c>
      <c r="D18" s="698" t="s">
        <v>553</v>
      </c>
    </row>
    <row r="19" spans="1:4" ht="15.75">
      <c r="A19" s="691"/>
    </row>
    <row r="20" spans="1:4" ht="15.75" hidden="1">
      <c r="A20" s="691"/>
    </row>
    <row r="21" spans="1:4" ht="18.75">
      <c r="A21" s="691"/>
      <c r="B21" s="690" t="s">
        <v>556</v>
      </c>
    </row>
    <row r="22" spans="1:4" ht="7.9" customHeight="1">
      <c r="A22" s="690"/>
    </row>
    <row r="23" spans="1:4" ht="15.75" hidden="1">
      <c r="A23" s="691"/>
    </row>
    <row r="24" spans="1:4" ht="85.9" customHeight="1">
      <c r="A24" s="693" t="s">
        <v>549</v>
      </c>
      <c r="B24" s="693" t="s">
        <v>550</v>
      </c>
      <c r="C24" s="694" t="s">
        <v>557</v>
      </c>
    </row>
    <row r="25" spans="1:4" ht="15.75">
      <c r="A25" s="693">
        <v>1</v>
      </c>
      <c r="B25" s="696" t="s">
        <v>558</v>
      </c>
      <c r="C25" s="697">
        <v>0</v>
      </c>
    </row>
    <row r="26" spans="1:4" ht="31.5">
      <c r="A26" s="693">
        <v>2</v>
      </c>
      <c r="B26" s="696" t="s">
        <v>612</v>
      </c>
      <c r="C26" s="697">
        <v>0</v>
      </c>
    </row>
    <row r="27" spans="1:4" ht="15.75">
      <c r="A27" s="693">
        <v>3</v>
      </c>
      <c r="B27" s="696" t="s">
        <v>554</v>
      </c>
      <c r="C27" s="697">
        <v>0</v>
      </c>
    </row>
    <row r="28" spans="1:4" ht="15.75">
      <c r="A28" s="693"/>
      <c r="B28" s="696" t="s">
        <v>555</v>
      </c>
      <c r="C28" s="699">
        <f>+C26</f>
        <v>0</v>
      </c>
    </row>
    <row r="29" spans="1:4" ht="15.75">
      <c r="A29" s="700"/>
    </row>
  </sheetData>
  <mergeCells count="8">
    <mergeCell ref="A8:C8"/>
    <mergeCell ref="A9:C9"/>
    <mergeCell ref="A1:C1"/>
    <mergeCell ref="A2:C2"/>
    <mergeCell ref="A3:C3"/>
    <mergeCell ref="A4:C4"/>
    <mergeCell ref="A5:C5"/>
    <mergeCell ref="B6:C6"/>
  </mergeCells>
  <pageMargins left="0.7" right="0.7" top="0.75" bottom="0.75" header="0.3" footer="0.3"/>
  <pageSetup paperSize="9" scale="7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Normal="100" workbookViewId="0">
      <selection activeCell="D7" sqref="D7"/>
    </sheetView>
  </sheetViews>
  <sheetFormatPr defaultRowHeight="15"/>
  <cols>
    <col min="1" max="1" width="12.85546875" style="701" customWidth="1"/>
    <col min="2" max="2" width="59.140625" style="701" customWidth="1"/>
    <col min="3" max="3" width="20.85546875" style="701" hidden="1" customWidth="1"/>
    <col min="4" max="5" width="20" style="701" customWidth="1"/>
    <col min="6" max="6" width="22.7109375" style="702" customWidth="1"/>
    <col min="7" max="7" width="16.28515625" style="701" customWidth="1"/>
    <col min="8" max="16384" width="9.140625" style="701"/>
  </cols>
  <sheetData>
    <row r="1" spans="1:10" s="50" customFormat="1" ht="15.75" customHeight="1">
      <c r="A1" s="739" t="s">
        <v>559</v>
      </c>
      <c r="B1" s="739"/>
      <c r="C1" s="739"/>
      <c r="D1" s="739"/>
      <c r="E1" s="739"/>
      <c r="F1" s="739"/>
      <c r="G1" s="684"/>
      <c r="H1" s="684"/>
      <c r="I1" s="684"/>
      <c r="J1" s="684"/>
    </row>
    <row r="2" spans="1:10" s="50" customFormat="1" ht="15.75" customHeight="1">
      <c r="A2" s="739" t="s">
        <v>546</v>
      </c>
      <c r="B2" s="739"/>
      <c r="C2" s="739"/>
      <c r="D2" s="739"/>
      <c r="E2" s="739"/>
      <c r="F2" s="739"/>
      <c r="G2" s="684"/>
      <c r="H2" s="684"/>
      <c r="I2" s="684"/>
      <c r="J2" s="684"/>
    </row>
    <row r="3" spans="1:10" s="50" customFormat="1" ht="15.75" customHeight="1">
      <c r="A3" s="739" t="s">
        <v>560</v>
      </c>
      <c r="B3" s="739"/>
      <c r="C3" s="739"/>
      <c r="D3" s="739"/>
      <c r="E3" s="739"/>
      <c r="F3" s="739"/>
      <c r="G3" s="684"/>
      <c r="H3" s="684"/>
      <c r="I3" s="684"/>
      <c r="J3" s="684"/>
    </row>
    <row r="4" spans="1:10" s="51" customFormat="1" ht="16.5" customHeight="1">
      <c r="A4" s="723" t="s">
        <v>613</v>
      </c>
      <c r="B4" s="723"/>
      <c r="C4" s="723"/>
      <c r="D4" s="723"/>
      <c r="E4" s="723"/>
      <c r="F4" s="723"/>
      <c r="G4" s="59"/>
      <c r="H4" s="59"/>
      <c r="I4" s="59"/>
      <c r="J4" s="59"/>
    </row>
    <row r="5" spans="1:10" s="51" customFormat="1" ht="16.5" customHeight="1">
      <c r="A5" s="723" t="s">
        <v>589</v>
      </c>
      <c r="B5" s="723"/>
      <c r="C5" s="723"/>
      <c r="D5" s="723"/>
      <c r="E5" s="723"/>
      <c r="F5" s="723"/>
      <c r="G5" s="59"/>
      <c r="H5" s="59"/>
      <c r="I5" s="59"/>
      <c r="J5" s="59"/>
    </row>
    <row r="6" spans="1:10">
      <c r="B6" s="818" t="s">
        <v>624</v>
      </c>
      <c r="C6" s="818"/>
      <c r="D6" s="818"/>
      <c r="E6" s="818"/>
      <c r="F6" s="818"/>
    </row>
    <row r="8" spans="1:10" ht="27" customHeight="1">
      <c r="A8" s="819" t="s">
        <v>590</v>
      </c>
      <c r="B8" s="819"/>
      <c r="C8" s="819"/>
      <c r="D8" s="819"/>
      <c r="E8" s="819"/>
      <c r="F8" s="819"/>
    </row>
    <row r="9" spans="1:10" ht="14.45" customHeight="1">
      <c r="A9" s="819"/>
      <c r="B9" s="819"/>
      <c r="C9" s="819"/>
      <c r="D9" s="819"/>
      <c r="E9" s="819"/>
      <c r="F9" s="819"/>
    </row>
    <row r="10" spans="1:10" ht="18.75" customHeight="1">
      <c r="A10" s="819"/>
      <c r="B10" s="819"/>
      <c r="C10" s="819"/>
      <c r="D10" s="819"/>
      <c r="E10" s="819"/>
      <c r="F10" s="819"/>
    </row>
    <row r="11" spans="1:10" ht="15.75">
      <c r="A11" s="688"/>
      <c r="B11" s="689"/>
      <c r="C11" s="689"/>
      <c r="D11" s="689"/>
      <c r="E11" s="689"/>
    </row>
    <row r="12" spans="1:10" ht="18.75">
      <c r="B12" s="820" t="s">
        <v>548</v>
      </c>
      <c r="C12" s="820"/>
      <c r="D12" s="820"/>
      <c r="E12" s="703"/>
    </row>
    <row r="13" spans="1:10" ht="15.75">
      <c r="A13" s="691"/>
      <c r="F13" s="692"/>
    </row>
    <row r="14" spans="1:10" ht="72.75" customHeight="1">
      <c r="A14" s="693" t="s">
        <v>549</v>
      </c>
      <c r="B14" s="693" t="s">
        <v>550</v>
      </c>
      <c r="C14" s="693" t="s">
        <v>561</v>
      </c>
      <c r="D14" s="693" t="s">
        <v>563</v>
      </c>
      <c r="E14" s="695" t="s">
        <v>551</v>
      </c>
      <c r="F14" s="694" t="s">
        <v>591</v>
      </c>
      <c r="G14" s="695" t="s">
        <v>551</v>
      </c>
    </row>
    <row r="15" spans="1:10" ht="15.75">
      <c r="A15" s="693">
        <v>1</v>
      </c>
      <c r="B15" s="696" t="s">
        <v>552</v>
      </c>
      <c r="C15" s="694">
        <v>0</v>
      </c>
      <c r="D15" s="694">
        <v>0</v>
      </c>
      <c r="E15" s="698" t="s">
        <v>553</v>
      </c>
      <c r="F15" s="697">
        <v>0</v>
      </c>
      <c r="G15" s="698" t="s">
        <v>553</v>
      </c>
    </row>
    <row r="16" spans="1:10" ht="31.5">
      <c r="A16" s="693">
        <v>2</v>
      </c>
      <c r="B16" s="696" t="s">
        <v>612</v>
      </c>
      <c r="C16" s="694">
        <v>0</v>
      </c>
      <c r="D16" s="694">
        <v>0</v>
      </c>
      <c r="E16" s="698" t="s">
        <v>553</v>
      </c>
      <c r="F16" s="697">
        <v>0</v>
      </c>
      <c r="G16" s="698" t="s">
        <v>553</v>
      </c>
    </row>
    <row r="17" spans="1:7" ht="15.75">
      <c r="A17" s="693">
        <v>3</v>
      </c>
      <c r="B17" s="696" t="s">
        <v>554</v>
      </c>
      <c r="C17" s="694">
        <v>0</v>
      </c>
      <c r="D17" s="694">
        <v>0</v>
      </c>
      <c r="E17" s="698" t="s">
        <v>553</v>
      </c>
      <c r="F17" s="697">
        <v>0</v>
      </c>
      <c r="G17" s="698" t="s">
        <v>553</v>
      </c>
    </row>
    <row r="18" spans="1:7" ht="15.75">
      <c r="A18" s="693"/>
      <c r="B18" s="696" t="s">
        <v>555</v>
      </c>
      <c r="C18" s="699">
        <f>C15+C16+C17</f>
        <v>0</v>
      </c>
      <c r="D18" s="699">
        <f>D15+D16+D17</f>
        <v>0</v>
      </c>
      <c r="E18" s="698" t="s">
        <v>553</v>
      </c>
      <c r="F18" s="699">
        <f>F15+F16+F17</f>
        <v>0</v>
      </c>
      <c r="G18" s="698" t="s">
        <v>553</v>
      </c>
    </row>
    <row r="19" spans="1:7" ht="15.75">
      <c r="A19" s="691"/>
    </row>
    <row r="20" spans="1:7" ht="1.1499999999999999" customHeight="1">
      <c r="A20" s="691"/>
    </row>
    <row r="21" spans="1:7" ht="18.75">
      <c r="A21" s="691"/>
      <c r="B21" s="820" t="s">
        <v>556</v>
      </c>
      <c r="C21" s="820"/>
      <c r="D21" s="820"/>
      <c r="E21" s="703"/>
    </row>
    <row r="22" spans="1:7" ht="18.75">
      <c r="A22" s="690"/>
    </row>
    <row r="23" spans="1:7" ht="15.75" hidden="1">
      <c r="A23" s="691"/>
    </row>
    <row r="24" spans="1:7" ht="69.599999999999994" customHeight="1">
      <c r="A24" s="693" t="s">
        <v>549</v>
      </c>
      <c r="B24" s="693" t="s">
        <v>550</v>
      </c>
      <c r="C24" s="693" t="s">
        <v>564</v>
      </c>
      <c r="D24" s="693" t="s">
        <v>565</v>
      </c>
      <c r="E24" s="694" t="s">
        <v>592</v>
      </c>
      <c r="F24" s="704"/>
    </row>
    <row r="25" spans="1:7" ht="15.75">
      <c r="A25" s="693">
        <v>1</v>
      </c>
      <c r="B25" s="696" t="s">
        <v>552</v>
      </c>
      <c r="C25" s="697">
        <v>0</v>
      </c>
      <c r="D25" s="697">
        <v>0</v>
      </c>
      <c r="E25" s="697">
        <v>0</v>
      </c>
      <c r="F25" s="704"/>
    </row>
    <row r="26" spans="1:7" ht="31.5">
      <c r="A26" s="693">
        <v>2</v>
      </c>
      <c r="B26" s="696" t="s">
        <v>612</v>
      </c>
      <c r="C26" s="697">
        <v>0</v>
      </c>
      <c r="D26" s="697">
        <v>0</v>
      </c>
      <c r="E26" s="697">
        <v>0</v>
      </c>
      <c r="F26" s="704"/>
    </row>
    <row r="27" spans="1:7" ht="15.75">
      <c r="A27" s="693">
        <v>3</v>
      </c>
      <c r="B27" s="696" t="s">
        <v>554</v>
      </c>
      <c r="C27" s="697">
        <v>0</v>
      </c>
      <c r="D27" s="697">
        <v>0</v>
      </c>
      <c r="E27" s="697">
        <v>0</v>
      </c>
      <c r="F27" s="704"/>
    </row>
    <row r="28" spans="1:7" ht="15.75">
      <c r="A28" s="693"/>
      <c r="B28" s="696" t="s">
        <v>555</v>
      </c>
      <c r="C28" s="699">
        <f>C25+C26+C27</f>
        <v>0</v>
      </c>
      <c r="D28" s="699">
        <f>D25+D26+D27</f>
        <v>0</v>
      </c>
      <c r="E28" s="699">
        <f>E25+E26+E27</f>
        <v>0</v>
      </c>
      <c r="F28" s="704"/>
    </row>
    <row r="29" spans="1:7" ht="15.75">
      <c r="A29" s="700"/>
    </row>
  </sheetData>
  <mergeCells count="9">
    <mergeCell ref="A8:F10"/>
    <mergeCell ref="B12:D12"/>
    <mergeCell ref="B21:D21"/>
    <mergeCell ref="A1:F1"/>
    <mergeCell ref="A2:F2"/>
    <mergeCell ref="A3:F3"/>
    <mergeCell ref="A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Normal="100" workbookViewId="0">
      <selection activeCell="E5" sqref="E5"/>
    </sheetView>
  </sheetViews>
  <sheetFormatPr defaultRowHeight="15"/>
  <cols>
    <col min="1" max="1" width="7.5703125" style="685" customWidth="1"/>
    <col min="2" max="2" width="16" style="685" customWidth="1"/>
    <col min="3" max="3" width="16.7109375" style="685" customWidth="1"/>
    <col min="4" max="4" width="16.140625" style="685" customWidth="1"/>
    <col min="5" max="5" width="15.5703125" style="685" customWidth="1"/>
    <col min="6" max="6" width="14.28515625" style="685" customWidth="1"/>
    <col min="7" max="7" width="17.42578125" style="685" customWidth="1"/>
    <col min="8" max="16384" width="9.140625" style="685"/>
  </cols>
  <sheetData>
    <row r="1" spans="1:8" s="50" customFormat="1" ht="15.75" customHeight="1">
      <c r="A1" s="739" t="s">
        <v>566</v>
      </c>
      <c r="B1" s="739"/>
      <c r="C1" s="739"/>
      <c r="D1" s="739"/>
      <c r="E1" s="739"/>
      <c r="F1" s="739"/>
      <c r="G1" s="739"/>
      <c r="H1" s="684"/>
    </row>
    <row r="2" spans="1:8" s="50" customFormat="1" ht="97.9" customHeight="1">
      <c r="A2" s="684"/>
      <c r="B2" s="684"/>
      <c r="C2" s="684"/>
      <c r="D2" s="684"/>
      <c r="E2" s="739" t="s">
        <v>614</v>
      </c>
      <c r="F2" s="739"/>
      <c r="G2" s="739"/>
      <c r="H2" s="684"/>
    </row>
    <row r="3" spans="1:8" s="50" customFormat="1" ht="15.75" customHeight="1">
      <c r="A3" s="739" t="s">
        <v>625</v>
      </c>
      <c r="B3" s="739"/>
      <c r="C3" s="739"/>
      <c r="D3" s="739"/>
      <c r="E3" s="739"/>
      <c r="F3" s="739"/>
      <c r="G3" s="739"/>
      <c r="H3" s="684"/>
    </row>
    <row r="6" spans="1:8" ht="18.75">
      <c r="A6" s="688"/>
      <c r="B6" s="817" t="s">
        <v>567</v>
      </c>
      <c r="C6" s="817"/>
      <c r="D6" s="817"/>
      <c r="E6" s="817"/>
      <c r="F6" s="817"/>
    </row>
    <row r="7" spans="1:8" ht="40.15" customHeight="1">
      <c r="A7" s="816" t="s">
        <v>593</v>
      </c>
      <c r="B7" s="816"/>
      <c r="C7" s="816"/>
      <c r="D7" s="816"/>
      <c r="E7" s="816"/>
      <c r="F7" s="816"/>
      <c r="G7" s="816"/>
    </row>
    <row r="8" spans="1:8" ht="15.75">
      <c r="A8" s="705"/>
    </row>
    <row r="9" spans="1:8" ht="33" customHeight="1">
      <c r="A9" s="821" t="s">
        <v>594</v>
      </c>
      <c r="B9" s="821"/>
      <c r="C9" s="821"/>
      <c r="D9" s="821"/>
      <c r="E9" s="821"/>
      <c r="F9" s="821"/>
      <c r="G9" s="821"/>
    </row>
    <row r="10" spans="1:8" ht="15.75">
      <c r="A10" s="700"/>
    </row>
    <row r="11" spans="1:8" ht="75">
      <c r="A11" s="706"/>
      <c r="B11" s="707" t="s">
        <v>568</v>
      </c>
      <c r="C11" s="707" t="s">
        <v>569</v>
      </c>
      <c r="D11" s="707" t="s">
        <v>570</v>
      </c>
      <c r="E11" s="707" t="s">
        <v>571</v>
      </c>
      <c r="F11" s="707" t="s">
        <v>572</v>
      </c>
      <c r="G11" s="707" t="s">
        <v>573</v>
      </c>
    </row>
    <row r="12" spans="1:8">
      <c r="A12" s="707">
        <v>1</v>
      </c>
      <c r="B12" s="707">
        <v>2</v>
      </c>
      <c r="C12" s="707">
        <v>3</v>
      </c>
      <c r="D12" s="707">
        <v>4</v>
      </c>
      <c r="E12" s="707">
        <v>5</v>
      </c>
      <c r="F12" s="707">
        <v>6</v>
      </c>
      <c r="G12" s="707">
        <v>7</v>
      </c>
    </row>
    <row r="13" spans="1:8">
      <c r="A13" s="707"/>
      <c r="B13" s="707" t="s">
        <v>553</v>
      </c>
      <c r="C13" s="707" t="s">
        <v>553</v>
      </c>
      <c r="D13" s="707" t="s">
        <v>553</v>
      </c>
      <c r="E13" s="707" t="s">
        <v>553</v>
      </c>
      <c r="F13" s="707" t="s">
        <v>553</v>
      </c>
      <c r="G13" s="707" t="s">
        <v>553</v>
      </c>
    </row>
    <row r="14" spans="1:8" ht="15.75">
      <c r="A14" s="708"/>
      <c r="B14" s="709" t="s">
        <v>574</v>
      </c>
      <c r="C14" s="698" t="s">
        <v>553</v>
      </c>
      <c r="D14" s="698" t="s">
        <v>553</v>
      </c>
      <c r="E14" s="698" t="s">
        <v>553</v>
      </c>
      <c r="F14" s="698" t="s">
        <v>553</v>
      </c>
      <c r="G14" s="698" t="s">
        <v>553</v>
      </c>
    </row>
    <row r="15" spans="1:8" ht="15.75">
      <c r="A15" s="826" t="s">
        <v>575</v>
      </c>
      <c r="B15" s="826"/>
      <c r="C15" s="826"/>
      <c r="D15" s="826"/>
      <c r="E15" s="826"/>
      <c r="F15" s="826"/>
      <c r="G15" s="826"/>
    </row>
    <row r="16" spans="1:8" ht="36.6" customHeight="1">
      <c r="A16" s="827" t="s">
        <v>595</v>
      </c>
      <c r="B16" s="827"/>
      <c r="C16" s="827"/>
      <c r="D16" s="827"/>
      <c r="E16" s="827"/>
      <c r="F16" s="827"/>
      <c r="G16" s="827"/>
    </row>
    <row r="17" spans="1:7" ht="15.75">
      <c r="A17" s="710" t="s">
        <v>576</v>
      </c>
    </row>
    <row r="18" spans="1:7" ht="60.6" customHeight="1">
      <c r="A18" s="822" t="s">
        <v>577</v>
      </c>
      <c r="B18" s="822"/>
      <c r="C18" s="822"/>
      <c r="D18" s="828" t="s">
        <v>596</v>
      </c>
      <c r="E18" s="829"/>
      <c r="F18" s="829"/>
      <c r="G18" s="830"/>
    </row>
    <row r="19" spans="1:7" ht="33" customHeight="1">
      <c r="A19" s="822" t="s">
        <v>578</v>
      </c>
      <c r="B19" s="822"/>
      <c r="C19" s="822"/>
      <c r="D19" s="823">
        <v>0</v>
      </c>
      <c r="E19" s="824"/>
      <c r="F19" s="824"/>
      <c r="G19" s="825"/>
    </row>
    <row r="20" spans="1:7">
      <c r="A20" s="822" t="s">
        <v>579</v>
      </c>
      <c r="B20" s="822"/>
      <c r="C20" s="822"/>
      <c r="D20" s="823">
        <v>0</v>
      </c>
      <c r="E20" s="824"/>
      <c r="F20" s="824"/>
      <c r="G20" s="825"/>
    </row>
  </sheetData>
  <mergeCells count="14">
    <mergeCell ref="A9:G9"/>
    <mergeCell ref="A20:C20"/>
    <mergeCell ref="D20:G20"/>
    <mergeCell ref="A15:G15"/>
    <mergeCell ref="A16:G16"/>
    <mergeCell ref="A18:C18"/>
    <mergeCell ref="D18:G18"/>
    <mergeCell ref="A19:C19"/>
    <mergeCell ref="D19:G19"/>
    <mergeCell ref="A1:G1"/>
    <mergeCell ref="E2:G2"/>
    <mergeCell ref="A3:G3"/>
    <mergeCell ref="B6:F6"/>
    <mergeCell ref="A7:G7"/>
  </mergeCells>
  <pageMargins left="0.7" right="0.7" top="0.75" bottom="0.75" header="0.3" footer="0.3"/>
  <pageSetup paperSize="9" scale="8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Normal="100" workbookViewId="0">
      <selection activeCell="E7" sqref="E7"/>
    </sheetView>
  </sheetViews>
  <sheetFormatPr defaultRowHeight="15"/>
  <cols>
    <col min="1" max="1" width="14" customWidth="1"/>
    <col min="2" max="2" width="16.7109375" customWidth="1"/>
    <col min="3" max="3" width="19.5703125" customWidth="1"/>
    <col min="4" max="4" width="22.42578125" customWidth="1"/>
    <col min="5" max="5" width="15.7109375" customWidth="1"/>
    <col min="6" max="6" width="19" customWidth="1"/>
    <col min="7" max="7" width="23" customWidth="1"/>
  </cols>
  <sheetData>
    <row r="1" spans="1:7" ht="15.75">
      <c r="A1" s="739" t="s">
        <v>580</v>
      </c>
      <c r="B1" s="739"/>
      <c r="C1" s="739"/>
      <c r="D1" s="739"/>
      <c r="E1" s="739"/>
      <c r="F1" s="739"/>
      <c r="G1" s="739"/>
    </row>
    <row r="2" spans="1:7" ht="15.75">
      <c r="A2" s="739" t="s">
        <v>546</v>
      </c>
      <c r="B2" s="739"/>
      <c r="C2" s="739"/>
      <c r="D2" s="739"/>
      <c r="E2" s="739"/>
      <c r="F2" s="739"/>
      <c r="G2" s="739"/>
    </row>
    <row r="3" spans="1:7" ht="15.75">
      <c r="A3" s="739" t="s">
        <v>581</v>
      </c>
      <c r="B3" s="739"/>
      <c r="C3" s="739"/>
      <c r="D3" s="739"/>
      <c r="E3" s="739"/>
      <c r="F3" s="739"/>
      <c r="G3" s="739"/>
    </row>
    <row r="4" spans="1:7" ht="15.75">
      <c r="A4" s="723" t="s">
        <v>613</v>
      </c>
      <c r="B4" s="723"/>
      <c r="C4" s="723"/>
      <c r="D4" s="723"/>
      <c r="E4" s="723"/>
      <c r="F4" s="723"/>
      <c r="G4" s="723"/>
    </row>
    <row r="5" spans="1:7" ht="15.75">
      <c r="A5" s="723" t="s">
        <v>597</v>
      </c>
      <c r="B5" s="723"/>
      <c r="C5" s="723"/>
      <c r="D5" s="723"/>
      <c r="E5" s="723"/>
      <c r="F5" s="723"/>
      <c r="G5" s="723"/>
    </row>
    <row r="6" spans="1:7" ht="15.75">
      <c r="A6" s="701"/>
      <c r="B6" s="701"/>
      <c r="C6" s="701"/>
      <c r="D6" s="701"/>
      <c r="E6" s="701"/>
      <c r="F6" s="842" t="s">
        <v>626</v>
      </c>
      <c r="G6" s="842"/>
    </row>
    <row r="7" spans="1:7">
      <c r="A7" s="701"/>
      <c r="B7" s="701"/>
      <c r="C7" s="701"/>
      <c r="D7" s="701"/>
      <c r="E7" s="701"/>
      <c r="F7" s="701"/>
      <c r="G7" s="701"/>
    </row>
    <row r="8" spans="1:7" ht="18.75" customHeight="1">
      <c r="A8" s="831" t="s">
        <v>598</v>
      </c>
      <c r="B8" s="831"/>
      <c r="C8" s="831"/>
      <c r="D8" s="831"/>
      <c r="E8" s="831"/>
      <c r="F8" s="831"/>
      <c r="G8" s="831"/>
    </row>
    <row r="9" spans="1:7" ht="33" customHeight="1">
      <c r="A9" s="831"/>
      <c r="B9" s="831"/>
      <c r="C9" s="831"/>
      <c r="D9" s="831"/>
      <c r="E9" s="831"/>
      <c r="F9" s="831"/>
      <c r="G9" s="831"/>
    </row>
    <row r="10" spans="1:7" ht="18.75">
      <c r="A10" s="705"/>
      <c r="B10" s="701"/>
      <c r="C10" s="817"/>
      <c r="D10" s="817"/>
      <c r="E10" s="817"/>
      <c r="F10" s="701"/>
      <c r="G10" s="701"/>
    </row>
    <row r="11" spans="1:7" ht="34.5" customHeight="1">
      <c r="A11" s="821" t="s">
        <v>599</v>
      </c>
      <c r="B11" s="821"/>
      <c r="C11" s="821"/>
      <c r="D11" s="821"/>
      <c r="E11" s="821"/>
      <c r="F11" s="821"/>
      <c r="G11" s="821"/>
    </row>
    <row r="12" spans="1:7" ht="15.75">
      <c r="A12" s="700"/>
      <c r="B12" s="701"/>
      <c r="C12" s="701"/>
      <c r="D12" s="701"/>
      <c r="E12" s="701"/>
      <c r="F12" s="701"/>
      <c r="G12" s="701"/>
    </row>
    <row r="13" spans="1:7" ht="75">
      <c r="A13" s="706"/>
      <c r="B13" s="707" t="s">
        <v>568</v>
      </c>
      <c r="C13" s="707" t="s">
        <v>569</v>
      </c>
      <c r="D13" s="707" t="s">
        <v>570</v>
      </c>
      <c r="E13" s="707" t="s">
        <v>571</v>
      </c>
      <c r="F13" s="707" t="s">
        <v>572</v>
      </c>
      <c r="G13" s="707" t="s">
        <v>573</v>
      </c>
    </row>
    <row r="14" spans="1:7">
      <c r="A14" s="707">
        <v>1</v>
      </c>
      <c r="B14" s="707">
        <v>2</v>
      </c>
      <c r="C14" s="707">
        <v>3</v>
      </c>
      <c r="D14" s="707">
        <v>4</v>
      </c>
      <c r="E14" s="707">
        <v>5</v>
      </c>
      <c r="F14" s="707">
        <v>6</v>
      </c>
      <c r="G14" s="707">
        <v>7</v>
      </c>
    </row>
    <row r="15" spans="1:7">
      <c r="A15" s="707"/>
      <c r="B15" s="707" t="s">
        <v>553</v>
      </c>
      <c r="C15" s="707" t="s">
        <v>553</v>
      </c>
      <c r="D15" s="707" t="s">
        <v>553</v>
      </c>
      <c r="E15" s="707" t="s">
        <v>553</v>
      </c>
      <c r="F15" s="707" t="s">
        <v>553</v>
      </c>
      <c r="G15" s="707" t="s">
        <v>553</v>
      </c>
    </row>
    <row r="16" spans="1:7" ht="15.75">
      <c r="A16" s="708"/>
      <c r="B16" s="709" t="s">
        <v>574</v>
      </c>
      <c r="C16" s="698" t="s">
        <v>553</v>
      </c>
      <c r="D16" s="698" t="s">
        <v>553</v>
      </c>
      <c r="E16" s="698" t="s">
        <v>553</v>
      </c>
      <c r="F16" s="698" t="s">
        <v>553</v>
      </c>
      <c r="G16" s="698" t="s">
        <v>553</v>
      </c>
    </row>
    <row r="17" spans="1:7" ht="27.6" customHeight="1">
      <c r="A17" s="832" t="s">
        <v>582</v>
      </c>
      <c r="B17" s="832"/>
      <c r="C17" s="832"/>
      <c r="D17" s="832"/>
      <c r="E17" s="832"/>
      <c r="F17" s="832"/>
      <c r="G17" s="832"/>
    </row>
    <row r="18" spans="1:7" ht="33.6" customHeight="1">
      <c r="A18" s="827" t="s">
        <v>600</v>
      </c>
      <c r="B18" s="827"/>
      <c r="C18" s="827"/>
      <c r="D18" s="827"/>
      <c r="E18" s="827"/>
      <c r="F18" s="827"/>
      <c r="G18" s="827"/>
    </row>
    <row r="19" spans="1:7" ht="1.9" customHeight="1">
      <c r="A19" s="710" t="s">
        <v>576</v>
      </c>
      <c r="B19" s="701"/>
      <c r="C19" s="701"/>
      <c r="D19" s="701"/>
      <c r="E19" s="701"/>
      <c r="F19" s="701"/>
      <c r="G19" s="701"/>
    </row>
    <row r="20" spans="1:7" hidden="1"/>
    <row r="21" spans="1:7" ht="108.75" customHeight="1">
      <c r="A21" s="822" t="s">
        <v>577</v>
      </c>
      <c r="B21" s="822"/>
      <c r="C21" s="822"/>
      <c r="D21" s="833" t="s">
        <v>583</v>
      </c>
      <c r="E21" s="834"/>
      <c r="F21" s="835" t="s">
        <v>601</v>
      </c>
      <c r="G21" s="836"/>
    </row>
    <row r="22" spans="1:7" ht="30" customHeight="1">
      <c r="A22" s="822" t="s">
        <v>578</v>
      </c>
      <c r="B22" s="822"/>
      <c r="C22" s="822"/>
      <c r="D22" s="837">
        <v>0</v>
      </c>
      <c r="E22" s="838"/>
      <c r="F22" s="837">
        <v>0</v>
      </c>
      <c r="G22" s="838"/>
    </row>
    <row r="23" spans="1:7">
      <c r="A23" s="839" t="s">
        <v>579</v>
      </c>
      <c r="B23" s="840"/>
      <c r="C23" s="841"/>
      <c r="D23" s="837">
        <v>0</v>
      </c>
      <c r="E23" s="838"/>
      <c r="F23" s="837">
        <v>0</v>
      </c>
      <c r="G23" s="838"/>
    </row>
  </sheetData>
  <mergeCells count="20">
    <mergeCell ref="A23:C23"/>
    <mergeCell ref="D23:E23"/>
    <mergeCell ref="F23:G23"/>
    <mergeCell ref="A18:G18"/>
    <mergeCell ref="A21:C21"/>
    <mergeCell ref="D21:E21"/>
    <mergeCell ref="F21:G21"/>
    <mergeCell ref="A22:C22"/>
    <mergeCell ref="D22:E22"/>
    <mergeCell ref="F22:G22"/>
    <mergeCell ref="F6:G6"/>
    <mergeCell ref="A8:G9"/>
    <mergeCell ref="C10:E10"/>
    <mergeCell ref="A11:G11"/>
    <mergeCell ref="A17:G1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прил1</vt:lpstr>
      <vt:lpstr>прил2</vt:lpstr>
      <vt:lpstr>прил 3</vt:lpstr>
      <vt:lpstr>прил4 </vt:lpstr>
      <vt:lpstr>прил5</vt:lpstr>
      <vt:lpstr>прил 6</vt:lpstr>
      <vt:lpstr>прил 7</vt:lpstr>
      <vt:lpstr>прил 8</vt:lpstr>
      <vt:lpstr>прил 9</vt:lpstr>
      <vt:lpstr>'прил 3'!Область_печати</vt:lpstr>
      <vt:lpstr>прил1!Область_печати</vt:lpstr>
      <vt:lpstr>прил2!Область_печати</vt:lpstr>
      <vt:lpstr>'прил4 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</cp:lastModifiedBy>
  <cp:lastPrinted>2022-12-26T11:48:24Z</cp:lastPrinted>
  <dcterms:created xsi:type="dcterms:W3CDTF">2014-10-25T07:35:49Z</dcterms:created>
  <dcterms:modified xsi:type="dcterms:W3CDTF">2022-12-27T10:54:38Z</dcterms:modified>
</cp:coreProperties>
</file>